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180" windowHeight="11640"/>
  </bookViews>
  <sheets>
    <sheet name="Form" sheetId="1" r:id="rId1"/>
    <sheet name="Rec" sheetId="4" r:id="rId2"/>
    <sheet name="Data" sheetId="2" state="hidden" r:id="rId3"/>
    <sheet name="DataSystem" sheetId="5" state="hidden" r:id="rId4"/>
  </sheets>
  <definedNames>
    <definedName name="_xlnm.Print_Area" localSheetId="0">Form!$J$3:$Z$68</definedName>
    <definedName name="_xlnm.Print_Area" localSheetId="1">Rec!$J$3:$Z$67</definedName>
  </definedNames>
  <calcPr calcId="145621"/>
</workbook>
</file>

<file path=xl/calcChain.xml><?xml version="1.0" encoding="utf-8"?>
<calcChain xmlns="http://schemas.openxmlformats.org/spreadsheetml/2006/main">
  <c r="J1" i="5" l="1"/>
  <c r="K1" i="5"/>
  <c r="L1" i="5"/>
  <c r="M1" i="5"/>
  <c r="N1" i="5"/>
  <c r="O1" i="5"/>
  <c r="P1" i="5"/>
  <c r="Q1" i="5"/>
  <c r="R1" i="5"/>
  <c r="S1" i="5"/>
  <c r="T1" i="5"/>
  <c r="U1" i="5"/>
  <c r="V1" i="5"/>
  <c r="W1" i="5"/>
  <c r="X1" i="5"/>
  <c r="Y1" i="5"/>
  <c r="Z1" i="5"/>
  <c r="AA1" i="5"/>
  <c r="AB1" i="5"/>
  <c r="AC1" i="5"/>
  <c r="AD1" i="5"/>
  <c r="AE1" i="5"/>
  <c r="AF1" i="5"/>
  <c r="J2" i="5"/>
  <c r="K2" i="5"/>
  <c r="L2" i="5"/>
  <c r="M2" i="5"/>
  <c r="N2" i="5"/>
  <c r="O2" i="5"/>
  <c r="P2" i="5"/>
  <c r="Q2" i="5"/>
  <c r="R2" i="5"/>
  <c r="S2" i="5"/>
  <c r="T2" i="5"/>
  <c r="U2" i="5"/>
  <c r="V2" i="5"/>
  <c r="W2" i="5"/>
  <c r="X2" i="5"/>
  <c r="Y2" i="5"/>
  <c r="Z2" i="5"/>
  <c r="AA2" i="5"/>
  <c r="AB2" i="5"/>
  <c r="AC2" i="5"/>
  <c r="AD2" i="5"/>
  <c r="AE2" i="5"/>
  <c r="AF2" i="5"/>
  <c r="H26" i="1"/>
  <c r="R34" i="1"/>
  <c r="Q6" i="2" s="1"/>
  <c r="K34" i="1"/>
  <c r="M6" i="2" s="1"/>
  <c r="P6" i="2"/>
  <c r="O6" i="2"/>
  <c r="R32" i="1"/>
  <c r="R30" i="1"/>
  <c r="R28" i="1"/>
  <c r="N6" i="2" s="1"/>
  <c r="K32" i="1"/>
  <c r="K30" i="1"/>
  <c r="K6" i="2" s="1"/>
  <c r="K28" i="1"/>
  <c r="J6" i="2" s="1"/>
  <c r="H14" i="1"/>
  <c r="H15" i="1"/>
  <c r="P17" i="1"/>
  <c r="Q18" i="1" s="1"/>
  <c r="S19" i="1" s="1"/>
  <c r="U17" i="1"/>
  <c r="V18" i="1" s="1"/>
  <c r="X19" i="1" s="1"/>
  <c r="H17" i="1"/>
  <c r="H21" i="1"/>
  <c r="H36" i="1"/>
  <c r="H38" i="1"/>
  <c r="H40" i="1"/>
  <c r="R15" i="1"/>
  <c r="AE3" i="1" s="1"/>
  <c r="W8" i="1"/>
  <c r="M41" i="1"/>
  <c r="O42" i="1" s="1"/>
  <c r="V6" i="2" s="1"/>
  <c r="T6" i="2"/>
  <c r="M22" i="1"/>
  <c r="H6" i="2" s="1"/>
  <c r="H2" i="5" s="1"/>
  <c r="I6" i="2"/>
  <c r="I2" i="5" s="1"/>
  <c r="Z55" i="1"/>
  <c r="T56" i="1"/>
  <c r="U56" i="1"/>
  <c r="AF6" i="2"/>
  <c r="AE6" i="2"/>
  <c r="W63" i="1"/>
  <c r="AD6" i="2" s="1"/>
  <c r="AC6" i="2"/>
  <c r="AB6" i="2"/>
  <c r="AA6" i="2"/>
  <c r="Z6" i="2"/>
  <c r="Y6" i="2"/>
  <c r="X6" i="2"/>
  <c r="W6" i="2"/>
  <c r="S6" i="2"/>
  <c r="R6" i="2"/>
  <c r="W20" i="1"/>
  <c r="G6" i="2" s="1"/>
  <c r="G2" i="5" s="1"/>
  <c r="S15" i="1"/>
  <c r="B6" i="2" s="1"/>
  <c r="B2" i="5" s="1"/>
  <c r="F6" i="2"/>
  <c r="F2" i="5" s="1"/>
  <c r="R20" i="1"/>
  <c r="E6" i="2" s="1"/>
  <c r="E2" i="5" s="1"/>
  <c r="A6" i="2"/>
  <c r="A2" i="5" s="1"/>
  <c r="C6" i="2"/>
  <c r="C2" i="5" s="1"/>
  <c r="D6" i="2"/>
  <c r="D2" i="5" s="1"/>
  <c r="B1" i="5"/>
  <c r="C1" i="5"/>
  <c r="D1" i="5"/>
  <c r="E1" i="5"/>
  <c r="F1" i="5"/>
  <c r="G1" i="5"/>
  <c r="H1" i="5"/>
  <c r="I1" i="5"/>
  <c r="A1" i="5"/>
  <c r="AF5" i="2"/>
  <c r="AE5" i="2"/>
  <c r="AE3" i="2"/>
  <c r="Z5" i="2"/>
  <c r="Y5" i="2"/>
  <c r="AD3" i="2"/>
  <c r="AC3" i="2"/>
  <c r="AB3" i="2"/>
  <c r="AA3" i="2"/>
  <c r="Y3" i="2"/>
  <c r="X3" i="2"/>
  <c r="W3" i="2"/>
  <c r="T5" i="2"/>
  <c r="T3" i="2"/>
  <c r="S3" i="2"/>
  <c r="R3" i="2"/>
  <c r="C5" i="2"/>
  <c r="J4" i="2"/>
  <c r="I5" i="2"/>
  <c r="H5" i="2"/>
  <c r="D5" i="2"/>
  <c r="H3" i="2"/>
  <c r="D4" i="2"/>
  <c r="A5" i="2"/>
  <c r="B5" i="2"/>
  <c r="L6" i="2" l="1"/>
  <c r="V57" i="1"/>
  <c r="W56" i="1" s="1"/>
  <c r="U6" i="2"/>
  <c r="H19" i="1"/>
  <c r="B13" i="1" s="1"/>
  <c r="N8" i="1"/>
  <c r="D13" i="1" l="1"/>
  <c r="D11" i="1"/>
</calcChain>
</file>

<file path=xl/sharedStrings.xml><?xml version="1.0" encoding="utf-8"?>
<sst xmlns="http://schemas.openxmlformats.org/spreadsheetml/2006/main" count="159" uniqueCount="127">
  <si>
    <t>Year</t>
  </si>
  <si>
    <t>Country</t>
  </si>
  <si>
    <t>Fishing period</t>
  </si>
  <si>
    <t>from</t>
  </si>
  <si>
    <t>to</t>
  </si>
  <si>
    <t>Total landings (tonnes)</t>
  </si>
  <si>
    <t>Total transhipments (tonnes)</t>
  </si>
  <si>
    <t>Estimated total catch (tonnes)</t>
  </si>
  <si>
    <t>Estimated total effort (number of FADs * number of fishing trips)</t>
  </si>
  <si>
    <t>OPTIONAL</t>
  </si>
  <si>
    <t>Recommendation GFCM/2006/2</t>
  </si>
  <si>
    <t>Number of vessels involved in the fishery</t>
  </si>
  <si>
    <t>CPUE</t>
  </si>
  <si>
    <t>GSAs (of fishing operation)</t>
  </si>
  <si>
    <t>Total GT of vessels involved in the fishery</t>
  </si>
  <si>
    <t>Length range of vessels involved in the fishery (m)</t>
  </si>
  <si>
    <t>Average length of vessels involved in the fishery (m)</t>
  </si>
  <si>
    <t>Albania</t>
  </si>
  <si>
    <t>Algeria</t>
  </si>
  <si>
    <t>Bulgaria</t>
  </si>
  <si>
    <t>Croatia</t>
  </si>
  <si>
    <t>Cyprus</t>
  </si>
  <si>
    <t>Egypt</t>
  </si>
  <si>
    <t>France</t>
  </si>
  <si>
    <t>Greece</t>
  </si>
  <si>
    <t>Israel</t>
  </si>
  <si>
    <t>Italy</t>
  </si>
  <si>
    <t>Japan</t>
  </si>
  <si>
    <t>Lebanon</t>
  </si>
  <si>
    <t>Malta</t>
  </si>
  <si>
    <t>Monaco</t>
  </si>
  <si>
    <t>Montenegro</t>
  </si>
  <si>
    <t>Morocco</t>
  </si>
  <si>
    <t>Romania</t>
  </si>
  <si>
    <t>Slovenia</t>
  </si>
  <si>
    <t>Spain</t>
  </si>
  <si>
    <t>Syrian Arab Republic</t>
  </si>
  <si>
    <t>Tunisia</t>
  </si>
  <si>
    <t>Turkey</t>
  </si>
  <si>
    <t>ALB</t>
  </si>
  <si>
    <t>DZA</t>
  </si>
  <si>
    <t>BGR</t>
  </si>
  <si>
    <t>HRV</t>
  </si>
  <si>
    <t>CYP</t>
  </si>
  <si>
    <t>EGY</t>
  </si>
  <si>
    <t>FRA</t>
  </si>
  <si>
    <t>GRC</t>
  </si>
  <si>
    <t>ISR</t>
  </si>
  <si>
    <t>ITA</t>
  </si>
  <si>
    <t>JPN</t>
  </si>
  <si>
    <t>LBN</t>
  </si>
  <si>
    <t>LBY</t>
  </si>
  <si>
    <t>MLT</t>
  </si>
  <si>
    <t>MCO</t>
  </si>
  <si>
    <t>MNE</t>
  </si>
  <si>
    <t>MAR</t>
  </si>
  <si>
    <t>ROM</t>
  </si>
  <si>
    <t>SVN</t>
  </si>
  <si>
    <t>ESP</t>
  </si>
  <si>
    <t>SYR</t>
  </si>
  <si>
    <t>TUN</t>
  </si>
  <si>
    <t>TUR</t>
  </si>
  <si>
    <t>01  -  Northern Alboran Sea</t>
  </si>
  <si>
    <t>02  -  Alboran Island</t>
  </si>
  <si>
    <t>03  -  Southern Alboran Sea</t>
  </si>
  <si>
    <t>04  -  Algeria</t>
  </si>
  <si>
    <t>05  -  Balearic Island</t>
  </si>
  <si>
    <t>06  -  Northern Spain</t>
  </si>
  <si>
    <t>07  -  Gulf of Lions</t>
  </si>
  <si>
    <t>08  -  Corsica Island</t>
  </si>
  <si>
    <t>09  -  Ligurian and North Tirrenian Sea</t>
  </si>
  <si>
    <t>10  -  South and Central Tirrenian Sea</t>
  </si>
  <si>
    <t>12  -  Northern Tunisia</t>
  </si>
  <si>
    <t>13  -  Gulf of Hammamet</t>
  </si>
  <si>
    <t>14  -  Gulf of Gabes</t>
  </si>
  <si>
    <t>15  -  Malta Island</t>
  </si>
  <si>
    <t>16  -  South of Sicily</t>
  </si>
  <si>
    <t>17  -  Northern Adriatic</t>
  </si>
  <si>
    <t>18  -  Southern Adriatic Sea</t>
  </si>
  <si>
    <t>19  -  Western Ionian Sea</t>
  </si>
  <si>
    <t>20  -  Eastern Ionian Sea</t>
  </si>
  <si>
    <t>21  -  Southern Ionian Sea</t>
  </si>
  <si>
    <t>22  -  Aegean Sea</t>
  </si>
  <si>
    <t>23  -  Crete Island</t>
  </si>
  <si>
    <t>24  -  North Levant</t>
  </si>
  <si>
    <t>25  -  Cyprus Island</t>
  </si>
  <si>
    <t>26  -  South Levant</t>
  </si>
  <si>
    <t>27  -  Levant</t>
  </si>
  <si>
    <t>28  -  Marmara Sea</t>
  </si>
  <si>
    <t>29  -  Black Sea</t>
  </si>
  <si>
    <t>30  -  Azov Sea</t>
  </si>
  <si>
    <t>January</t>
  </si>
  <si>
    <t>February</t>
  </si>
  <si>
    <t>March</t>
  </si>
  <si>
    <t>April</t>
  </si>
  <si>
    <t>May</t>
  </si>
  <si>
    <t>June</t>
  </si>
  <si>
    <t>July</t>
  </si>
  <si>
    <t>August</t>
  </si>
  <si>
    <t>September</t>
  </si>
  <si>
    <t>October</t>
  </si>
  <si>
    <t>November</t>
  </si>
  <si>
    <t>December</t>
  </si>
  <si>
    <t>Yes</t>
  </si>
  <si>
    <t>No</t>
  </si>
  <si>
    <t>●</t>
  </si>
  <si>
    <t>Specify reason:</t>
  </si>
  <si>
    <t>Yes / No</t>
  </si>
  <si>
    <t>Establishment of a closed season for the dolphin fish fisheries
using Fish Aggregation Devices (FADs)</t>
  </si>
  <si>
    <t>Extension of fishing period into January of the following year?</t>
  </si>
  <si>
    <t>ANNUAL REPORTING FORM</t>
  </si>
  <si>
    <t>System of collection and treatment of catch and effort data?</t>
  </si>
  <si>
    <t xml:space="preserve">RECOMMENDATION GFCM/2006/2
ESTABLISHMENT OF A CLOSED SEASON FOR THE DOLPHIN FISH FISHERIES USING  FISHING AGGREGATION DEVICES (FADS)  </t>
  </si>
  <si>
    <t>FORM STATUS</t>
  </si>
  <si>
    <t>a) beginning of season (mm)</t>
  </si>
  <si>
    <t>b) end of the season (mm)</t>
  </si>
  <si>
    <t>Average size of fish caught at the:</t>
  </si>
  <si>
    <t>Any plans to develop a system?</t>
  </si>
  <si>
    <t>Specify:</t>
  </si>
  <si>
    <t>Reporting Authority</t>
  </si>
  <si>
    <t>FORM</t>
  </si>
  <si>
    <t>GFCM/2006/2</t>
  </si>
  <si>
    <t>►► THE FORM IS INCOMPLETE ◄◄</t>
  </si>
  <si>
    <t>Libya</t>
  </si>
  <si>
    <t>COMPULSORY</t>
  </si>
  <si>
    <t>11.1  -  Sardinia (west)</t>
  </si>
  <si>
    <t>11.2  -  Sardinia (east)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</si>
</sst>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0.0"/>
    <numFmt numFmtId="175" formatCode="0.0000"/>
  </numFmts>
  <fonts count="39" x14ac:knownFonts="1">
    <font>
      <sz val="10"/>
      <name val="Arial"/>
    </font>
    <font>
      <sz val="10"/>
      <name val="Arial"/>
    </font>
    <font>
      <b/>
      <sz val="10"/>
      <name val="Arial"/>
      <family val="2"/>
    </font>
    <font>
      <b/>
      <i/>
      <sz val="10"/>
      <name val="Arial"/>
      <family val="2"/>
    </font>
    <font>
      <sz val="8"/>
      <name val="Arial"/>
      <family val="2"/>
    </font>
    <font>
      <b/>
      <sz val="14"/>
      <name val="Arial"/>
      <family val="2"/>
    </font>
    <font>
      <sz val="14"/>
      <name val="Arial"/>
      <family val="2"/>
    </font>
    <font>
      <sz val="10"/>
      <name val="Arial"/>
      <family val="2"/>
    </font>
    <font>
      <sz val="10"/>
      <color indexed="10"/>
      <name val="Arial"/>
      <family val="2"/>
    </font>
    <font>
      <sz val="10"/>
      <color indexed="9"/>
      <name val="Arial"/>
      <family val="2"/>
    </font>
    <font>
      <i/>
      <sz val="10"/>
      <name val="Arial"/>
      <family val="2"/>
    </font>
    <font>
      <b/>
      <i/>
      <sz val="11"/>
      <color indexed="9"/>
      <name val="Arial"/>
      <family val="2"/>
    </font>
    <font>
      <u/>
      <sz val="10"/>
      <color indexed="12"/>
      <name val="Arial"/>
      <family val="2"/>
    </font>
    <font>
      <b/>
      <sz val="12"/>
      <color indexed="23"/>
      <name val="Arial"/>
      <family val="2"/>
    </font>
    <font>
      <b/>
      <sz val="10"/>
      <color indexed="10"/>
      <name val="Arial"/>
      <family val="2"/>
    </font>
    <font>
      <b/>
      <sz val="9"/>
      <name val="Arial"/>
      <family val="2"/>
    </font>
    <font>
      <b/>
      <sz val="11"/>
      <name val="Times New Roman"/>
      <family val="1"/>
    </font>
    <font>
      <sz val="10"/>
      <color indexed="8"/>
      <name val="Arial"/>
      <family val="2"/>
    </font>
    <font>
      <b/>
      <sz val="11"/>
      <name val="Arial"/>
      <family val="2"/>
    </font>
    <font>
      <b/>
      <sz val="10"/>
      <name val="Arial"/>
      <family val="2"/>
    </font>
    <font>
      <sz val="10"/>
      <name val="Arial"/>
      <family val="2"/>
    </font>
    <font>
      <b/>
      <sz val="9"/>
      <color indexed="63"/>
      <name val="Arial"/>
      <family val="2"/>
    </font>
    <font>
      <sz val="10"/>
      <color indexed="23"/>
      <name val="Arial"/>
      <family val="2"/>
    </font>
    <font>
      <sz val="8"/>
      <color indexed="23"/>
      <name val="Arial"/>
      <family val="2"/>
    </font>
    <font>
      <b/>
      <sz val="8"/>
      <color indexed="23"/>
      <name val="Arial"/>
      <family val="2"/>
    </font>
    <font>
      <b/>
      <sz val="10"/>
      <color indexed="23"/>
      <name val="Arial"/>
      <family val="2"/>
    </font>
    <font>
      <sz val="10"/>
      <color indexed="9"/>
      <name val="Arial"/>
      <family val="2"/>
    </font>
    <font>
      <b/>
      <sz val="8"/>
      <color indexed="55"/>
      <name val="Arial"/>
      <family val="2"/>
    </font>
    <font>
      <b/>
      <sz val="10"/>
      <color indexed="18"/>
      <name val="Arial"/>
      <family val="2"/>
    </font>
    <font>
      <sz val="10"/>
      <color theme="8"/>
      <name val="Arial"/>
      <family val="2"/>
    </font>
    <font>
      <sz val="10"/>
      <color theme="0" tint="-0.499984740745262"/>
      <name val="Arial"/>
      <family val="2"/>
    </font>
    <font>
      <b/>
      <i/>
      <sz val="10"/>
      <color theme="0" tint="-0.499984740745262"/>
      <name val="Arial"/>
      <family val="2"/>
    </font>
    <font>
      <b/>
      <sz val="10"/>
      <color theme="0" tint="-0.499984740745262"/>
      <name val="Arial"/>
      <family val="2"/>
    </font>
    <font>
      <sz val="9"/>
      <color theme="8"/>
      <name val="Arial"/>
      <family val="2"/>
    </font>
    <font>
      <sz val="10"/>
      <color theme="0"/>
      <name val="Arial"/>
      <family val="2"/>
    </font>
    <font>
      <b/>
      <sz val="10"/>
      <color theme="0"/>
      <name val="Arial"/>
      <family val="2"/>
    </font>
    <font>
      <sz val="14"/>
      <color theme="0"/>
      <name val="Arial"/>
      <family val="2"/>
    </font>
    <font>
      <b/>
      <sz val="14"/>
      <color theme="0"/>
      <name val="Arial"/>
      <family val="2"/>
    </font>
    <font>
      <i/>
      <sz val="10"/>
      <color theme="0"/>
      <name val="Arial"/>
      <family val="2"/>
    </font>
  </fonts>
  <fills count="18">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9"/>
        <bgColor indexed="8"/>
      </patternFill>
    </fill>
    <fill>
      <patternFill patternType="solid">
        <fgColor indexed="9"/>
        <bgColor indexed="9"/>
      </patternFill>
    </fill>
    <fill>
      <patternFill patternType="solid">
        <fgColor indexed="10"/>
        <bgColor indexed="9"/>
      </patternFill>
    </fill>
    <fill>
      <patternFill patternType="solid">
        <fgColor indexed="10"/>
        <bgColor indexed="64"/>
      </patternFill>
    </fill>
    <fill>
      <patternFill patternType="solid">
        <fgColor indexed="15"/>
        <bgColor indexed="64"/>
      </patternFill>
    </fill>
    <fill>
      <patternFill patternType="mediumGray">
        <fgColor indexed="9"/>
        <bgColor indexed="22"/>
      </patternFill>
    </fill>
    <fill>
      <patternFill patternType="solid">
        <fgColor indexed="9"/>
        <bgColor indexed="22"/>
      </patternFill>
    </fill>
    <fill>
      <patternFill patternType="solid">
        <fgColor theme="8"/>
        <bgColor indexed="64"/>
      </patternFill>
    </fill>
    <fill>
      <patternFill patternType="solid">
        <fgColor theme="0" tint="-0.499984740745262"/>
        <bgColor indexed="64"/>
      </patternFill>
    </fill>
    <fill>
      <patternFill patternType="solid">
        <fgColor theme="8" tint="0.79995117038483843"/>
        <bgColor indexed="9"/>
      </patternFill>
    </fill>
    <fill>
      <patternFill patternType="solid">
        <fgColor theme="8" tint="0.79998168889431442"/>
        <bgColor indexed="9"/>
      </patternFill>
    </fill>
    <fill>
      <patternFill patternType="solid">
        <fgColor theme="8" tint="0.79998168889431442"/>
        <bgColor theme="8" tint="0.79998168889431442"/>
      </patternFill>
    </fill>
    <fill>
      <patternFill patternType="solid">
        <fgColor indexed="41"/>
        <bgColor theme="8" tint="0.79995117038483843"/>
      </patternFill>
    </fill>
    <fill>
      <patternFill patternType="solid">
        <fgColor theme="8" tint="0.79995117038483843"/>
        <bgColor theme="8" tint="0.79995117038483843"/>
      </patternFill>
    </fill>
  </fills>
  <borders count="49">
    <border>
      <left/>
      <right/>
      <top/>
      <bottom/>
      <diagonal/>
    </border>
    <border>
      <left/>
      <right/>
      <top/>
      <bottom style="thin">
        <color indexed="22"/>
      </bottom>
      <diagonal/>
    </border>
    <border>
      <left style="thin">
        <color indexed="22"/>
      </left>
      <right/>
      <top/>
      <bottom/>
      <diagonal/>
    </border>
    <border>
      <left/>
      <right style="thin">
        <color indexed="22"/>
      </right>
      <top style="thin">
        <color indexed="22"/>
      </top>
      <bottom/>
      <diagonal/>
    </border>
    <border>
      <left style="thin">
        <color indexed="22"/>
      </left>
      <right/>
      <top style="thin">
        <color indexed="22"/>
      </top>
      <bottom/>
      <diagonal/>
    </border>
    <border>
      <left style="thin">
        <color indexed="22"/>
      </left>
      <right/>
      <top/>
      <bottom style="thin">
        <color indexed="22"/>
      </bottom>
      <diagonal/>
    </border>
    <border>
      <left/>
      <right style="thin">
        <color indexed="22"/>
      </right>
      <top/>
      <bottom/>
      <diagonal/>
    </border>
    <border>
      <left/>
      <right style="thin">
        <color indexed="22"/>
      </right>
      <top/>
      <bottom style="thin">
        <color indexed="22"/>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2"/>
      </top>
      <bottom/>
      <diagonal/>
    </border>
    <border>
      <left/>
      <right/>
      <top/>
      <bottom style="dotted">
        <color theme="0" tint="-0.24994659260841701"/>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bottom/>
      <diagonal/>
    </border>
    <border>
      <left/>
      <right style="medium">
        <color theme="8"/>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2" fillId="0" borderId="0" applyNumberFormat="0" applyFill="0" applyBorder="0" applyAlignment="0" applyProtection="0">
      <alignment vertical="top"/>
      <protection locked="0"/>
    </xf>
    <xf numFmtId="0" fontId="17" fillId="0" borderId="0"/>
  </cellStyleXfs>
  <cellXfs count="251">
    <xf numFmtId="0" fontId="0" fillId="0" borderId="0" xfId="0"/>
    <xf numFmtId="0" fontId="0" fillId="2" borderId="0" xfId="0"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2" fillId="2" borderId="0" xfId="0" applyFont="1" applyFill="1" applyBorder="1" applyAlignment="1">
      <alignment vertical="center"/>
    </xf>
    <xf numFmtId="0" fontId="7" fillId="2" borderId="0" xfId="0" applyFont="1" applyFill="1" applyBorder="1" applyAlignment="1">
      <alignment horizontal="center" vertical="center"/>
    </xf>
    <xf numFmtId="0" fontId="9" fillId="2" borderId="0" xfId="0" applyFont="1"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0" fillId="2" borderId="0" xfId="0" applyFill="1" applyBorder="1" applyAlignment="1" applyProtection="1">
      <alignment vertical="center"/>
      <protection hidden="1"/>
    </xf>
    <xf numFmtId="0" fontId="13"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7" fillId="2" borderId="0" xfId="0" applyFont="1" applyFill="1" applyBorder="1" applyAlignment="1" applyProtection="1">
      <alignment vertical="center"/>
      <protection hidden="1"/>
    </xf>
    <xf numFmtId="0" fontId="1" fillId="2" borderId="0" xfId="0" applyFont="1" applyFill="1" applyAlignment="1">
      <alignment vertical="center"/>
    </xf>
    <xf numFmtId="0" fontId="20" fillId="2" borderId="0" xfId="0" applyFont="1" applyFill="1" applyAlignment="1">
      <alignment vertical="center"/>
    </xf>
    <xf numFmtId="0" fontId="14" fillId="2" borderId="0" xfId="0" applyFont="1" applyFill="1" applyBorder="1" applyAlignment="1" applyProtection="1">
      <alignment horizontal="center" vertical="center"/>
      <protection hidden="1"/>
    </xf>
    <xf numFmtId="0" fontId="1" fillId="2" borderId="0" xfId="0" applyFont="1" applyFill="1" applyBorder="1" applyAlignment="1">
      <alignment vertical="center"/>
    </xf>
    <xf numFmtId="0" fontId="20" fillId="2" borderId="0" xfId="0" applyFont="1" applyFill="1" applyBorder="1" applyAlignment="1">
      <alignment vertical="center"/>
    </xf>
    <xf numFmtId="0" fontId="2" fillId="2" borderId="0" xfId="0" applyFont="1" applyFill="1" applyBorder="1" applyAlignment="1">
      <alignment horizontal="left" vertical="center" indent="1"/>
    </xf>
    <xf numFmtId="0" fontId="1" fillId="2" borderId="1" xfId="0" applyFont="1" applyFill="1" applyBorder="1" applyAlignment="1">
      <alignment vertical="center"/>
    </xf>
    <xf numFmtId="0" fontId="20" fillId="2" borderId="2" xfId="0" applyFont="1" applyFill="1" applyBorder="1" applyAlignment="1">
      <alignment vertical="center"/>
    </xf>
    <xf numFmtId="0" fontId="7" fillId="2" borderId="2" xfId="0" applyFont="1" applyFill="1" applyBorder="1" applyAlignment="1">
      <alignment vertical="center"/>
    </xf>
    <xf numFmtId="0" fontId="10" fillId="2" borderId="2" xfId="0" applyFont="1" applyFill="1" applyBorder="1" applyAlignment="1">
      <alignment vertical="center"/>
    </xf>
    <xf numFmtId="0" fontId="18" fillId="2" borderId="3" xfId="0" applyFont="1" applyFill="1" applyBorder="1" applyAlignment="1">
      <alignment horizontal="center" vertical="center"/>
    </xf>
    <xf numFmtId="0" fontId="10" fillId="2" borderId="0" xfId="0" applyFont="1" applyFill="1" applyBorder="1" applyAlignment="1">
      <alignment vertical="center"/>
    </xf>
    <xf numFmtId="0" fontId="1" fillId="2" borderId="2" xfId="0" applyFont="1" applyFill="1" applyBorder="1" applyAlignment="1">
      <alignment vertical="center"/>
    </xf>
    <xf numFmtId="0" fontId="7" fillId="2" borderId="2" xfId="0" applyFont="1" applyFill="1" applyBorder="1" applyAlignment="1" applyProtection="1">
      <alignment vertical="center"/>
      <protection hidden="1"/>
    </xf>
    <xf numFmtId="0" fontId="1" fillId="2" borderId="4" xfId="0" applyFont="1" applyFill="1" applyBorder="1" applyAlignment="1">
      <alignment vertical="center"/>
    </xf>
    <xf numFmtId="0" fontId="7" fillId="2" borderId="5" xfId="0" applyFont="1" applyFill="1" applyBorder="1" applyAlignment="1">
      <alignment vertical="center"/>
    </xf>
    <xf numFmtId="0" fontId="7" fillId="2" borderId="1" xfId="0" applyFont="1" applyFill="1" applyBorder="1" applyAlignment="1">
      <alignment vertical="center"/>
    </xf>
    <xf numFmtId="0" fontId="0" fillId="2" borderId="1" xfId="0" applyFill="1" applyBorder="1" applyAlignment="1">
      <alignment vertical="center"/>
    </xf>
    <xf numFmtId="0" fontId="18"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6" fillId="2" borderId="6" xfId="0" applyFont="1" applyFill="1" applyBorder="1" applyAlignment="1">
      <alignment vertical="center"/>
    </xf>
    <xf numFmtId="0" fontId="5" fillId="2" borderId="6" xfId="0" applyFont="1" applyFill="1" applyBorder="1" applyAlignment="1">
      <alignment horizontal="center" vertical="center"/>
    </xf>
    <xf numFmtId="0" fontId="5" fillId="2" borderId="6" xfId="0" applyFont="1" applyFill="1" applyBorder="1" applyAlignment="1">
      <alignment vertical="center"/>
    </xf>
    <xf numFmtId="0" fontId="15" fillId="2" borderId="6" xfId="0" applyFont="1" applyFill="1" applyBorder="1" applyAlignment="1">
      <alignment horizontal="right" vertical="center"/>
    </xf>
    <xf numFmtId="0" fontId="2" fillId="2" borderId="6" xfId="0" applyFont="1" applyFill="1" applyBorder="1" applyAlignment="1" applyProtection="1">
      <alignment horizontal="right" vertical="center"/>
      <protection locked="0"/>
    </xf>
    <xf numFmtId="0" fontId="0" fillId="2" borderId="6" xfId="0" applyFill="1" applyBorder="1" applyAlignment="1">
      <alignment vertical="center"/>
    </xf>
    <xf numFmtId="0" fontId="0" fillId="2" borderId="7" xfId="0" applyFill="1" applyBorder="1" applyAlignment="1">
      <alignment vertical="center"/>
    </xf>
    <xf numFmtId="0" fontId="26"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wrapText="1"/>
      <protection hidden="1"/>
    </xf>
    <xf numFmtId="0" fontId="7" fillId="3" borderId="0" xfId="0" applyFont="1" applyFill="1" applyBorder="1" applyAlignment="1">
      <alignment vertical="center"/>
    </xf>
    <xf numFmtId="0" fontId="7" fillId="4" borderId="0" xfId="2" applyFont="1" applyFill="1" applyBorder="1" applyAlignment="1">
      <alignment wrapText="1"/>
    </xf>
    <xf numFmtId="0" fontId="7" fillId="5" borderId="0" xfId="0" applyFont="1" applyFill="1" applyBorder="1" applyAlignment="1">
      <alignment vertical="center"/>
    </xf>
    <xf numFmtId="0" fontId="7" fillId="3" borderId="0" xfId="0" applyFont="1" applyFill="1" applyBorder="1" applyAlignment="1">
      <alignment horizontal="center" vertical="center"/>
    </xf>
    <xf numFmtId="0" fontId="7" fillId="2" borderId="0" xfId="0" applyFont="1" applyFill="1" applyBorder="1" applyAlignment="1">
      <alignment horizontal="left" vertical="center"/>
    </xf>
    <xf numFmtId="0" fontId="2" fillId="3" borderId="0" xfId="0" applyFont="1" applyFill="1" applyBorder="1" applyAlignment="1">
      <alignment vertical="center"/>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right" vertical="top"/>
      <protection hidden="1"/>
    </xf>
    <xf numFmtId="0" fontId="7" fillId="3" borderId="0" xfId="0" applyFont="1" applyFill="1" applyBorder="1" applyAlignment="1" applyProtection="1">
      <alignment vertical="top"/>
      <protection hidden="1"/>
    </xf>
    <xf numFmtId="0" fontId="7" fillId="5" borderId="0" xfId="0" applyFont="1" applyFill="1" applyBorder="1" applyAlignment="1">
      <alignment horizontal="center" vertical="center"/>
    </xf>
    <xf numFmtId="0" fontId="7" fillId="5" borderId="0" xfId="0" applyFont="1" applyFill="1" applyBorder="1" applyAlignment="1" applyProtection="1">
      <alignment vertical="center"/>
      <protection hidden="1"/>
    </xf>
    <xf numFmtId="0" fontId="7" fillId="5" borderId="0" xfId="0" applyFont="1" applyFill="1" applyBorder="1" applyAlignment="1" applyProtection="1">
      <alignment horizontal="center" vertical="center"/>
      <protection hidden="1"/>
    </xf>
    <xf numFmtId="0" fontId="10" fillId="5" borderId="0" xfId="0" applyFont="1" applyFill="1" applyBorder="1" applyAlignment="1">
      <alignment vertical="center"/>
    </xf>
    <xf numFmtId="0" fontId="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right" vertical="center"/>
      <protection locked="0"/>
    </xf>
    <xf numFmtId="0" fontId="7" fillId="5" borderId="0" xfId="0" applyFont="1" applyFill="1" applyBorder="1" applyAlignment="1">
      <alignment horizontal="center" vertical="top"/>
    </xf>
    <xf numFmtId="0" fontId="7" fillId="5" borderId="0" xfId="0" applyFont="1" applyFill="1" applyBorder="1" applyAlignment="1">
      <alignment horizontal="right" vertical="center" indent="1"/>
    </xf>
    <xf numFmtId="170" fontId="7" fillId="5" borderId="0" xfId="0" applyNumberFormat="1" applyFont="1" applyFill="1" applyBorder="1" applyAlignment="1">
      <alignment vertical="center"/>
    </xf>
    <xf numFmtId="0" fontId="7" fillId="5" borderId="0" xfId="0" applyFont="1" applyFill="1" applyBorder="1" applyAlignment="1">
      <alignment horizontal="right" vertical="center"/>
    </xf>
    <xf numFmtId="0" fontId="7" fillId="5" borderId="0" xfId="0" applyFont="1" applyFill="1" applyBorder="1" applyAlignment="1" applyProtection="1">
      <alignment horizontal="center" vertical="center" wrapText="1"/>
      <protection hidden="1"/>
    </xf>
    <xf numFmtId="0" fontId="7" fillId="5" borderId="0" xfId="0" applyFont="1" applyFill="1" applyBorder="1" applyAlignment="1">
      <alignment vertical="center" wrapText="1"/>
    </xf>
    <xf numFmtId="2" fontId="7" fillId="5" borderId="0" xfId="0" applyNumberFormat="1" applyFont="1" applyFill="1" applyBorder="1" applyAlignment="1" applyProtection="1">
      <alignment horizontal="center" vertical="center"/>
    </xf>
    <xf numFmtId="0" fontId="7" fillId="5" borderId="0" xfId="0" quotePrefix="1" applyFont="1" applyFill="1" applyBorder="1" applyAlignment="1">
      <alignment horizontal="right" vertical="center" indent="1"/>
    </xf>
    <xf numFmtId="0" fontId="7" fillId="2" borderId="9" xfId="0" applyFont="1" applyFill="1" applyBorder="1" applyAlignment="1" applyProtection="1">
      <alignment horizontal="center" vertical="center"/>
      <protection hidden="1"/>
    </xf>
    <xf numFmtId="0" fontId="1" fillId="2" borderId="10" xfId="0" applyFont="1" applyFill="1" applyBorder="1" applyAlignment="1" applyProtection="1">
      <alignment vertical="center"/>
      <protection hidden="1"/>
    </xf>
    <xf numFmtId="0" fontId="7" fillId="2" borderId="1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vertical="center"/>
      <protection hidden="1"/>
    </xf>
    <xf numFmtId="0" fontId="1" fillId="2" borderId="1" xfId="0" applyFont="1" applyFill="1" applyBorder="1" applyAlignment="1" applyProtection="1">
      <alignment vertical="center"/>
      <protection hidden="1"/>
    </xf>
    <xf numFmtId="0" fontId="7" fillId="2" borderId="11" xfId="0" applyFont="1" applyFill="1" applyBorder="1" applyAlignment="1" applyProtection="1">
      <alignment horizontal="center" vertical="center"/>
      <protection hidden="1"/>
    </xf>
    <xf numFmtId="0" fontId="1" fillId="2" borderId="4" xfId="0" applyFont="1" applyFill="1" applyBorder="1" applyAlignment="1" applyProtection="1">
      <alignment vertical="center"/>
      <protection hidden="1"/>
    </xf>
    <xf numFmtId="0" fontId="18" fillId="2" borderId="3" xfId="0" applyFont="1" applyFill="1" applyBorder="1" applyAlignment="1" applyProtection="1">
      <alignment horizontal="center" vertical="center"/>
      <protection hidden="1"/>
    </xf>
    <xf numFmtId="0" fontId="19" fillId="2" borderId="0" xfId="0" applyFont="1" applyFill="1" applyBorder="1" applyAlignment="1" applyProtection="1">
      <alignment vertical="center"/>
      <protection hidden="1"/>
    </xf>
    <xf numFmtId="0" fontId="1" fillId="2" borderId="2" xfId="0" applyFont="1" applyFill="1" applyBorder="1" applyAlignment="1" applyProtection="1">
      <alignment vertical="center"/>
      <protection hidden="1"/>
    </xf>
    <xf numFmtId="0" fontId="18" fillId="2" borderId="6" xfId="0" applyFont="1" applyFill="1" applyBorder="1" applyAlignment="1" applyProtection="1">
      <alignment horizontal="center" vertical="center"/>
      <protection hidden="1"/>
    </xf>
    <xf numFmtId="0" fontId="19" fillId="2" borderId="0" xfId="0" applyFont="1" applyFill="1" applyAlignment="1" applyProtection="1">
      <alignment vertical="center"/>
      <protection hidden="1"/>
    </xf>
    <xf numFmtId="0" fontId="20" fillId="2" borderId="0" xfId="0" applyFont="1" applyFill="1" applyBorder="1" applyAlignment="1" applyProtection="1">
      <alignment vertical="center"/>
      <protection hidden="1"/>
    </xf>
    <xf numFmtId="0" fontId="20" fillId="2" borderId="0" xfId="0" applyFont="1" applyFill="1" applyAlignment="1" applyProtection="1">
      <alignment vertical="center"/>
      <protection hidden="1"/>
    </xf>
    <xf numFmtId="0" fontId="20" fillId="2" borderId="2" xfId="0" applyFont="1" applyFill="1" applyBorder="1" applyAlignment="1" applyProtection="1">
      <alignment vertical="center"/>
      <protection hidden="1"/>
    </xf>
    <xf numFmtId="0" fontId="3" fillId="2" borderId="6" xfId="0" applyFont="1" applyFill="1" applyBorder="1" applyAlignment="1" applyProtection="1">
      <alignment horizontal="center" vertical="center" wrapText="1"/>
      <protection hidden="1"/>
    </xf>
    <xf numFmtId="0" fontId="6" fillId="2" borderId="0" xfId="0" applyFont="1" applyFill="1" applyBorder="1" applyAlignment="1" applyProtection="1">
      <alignment vertical="center"/>
      <protection hidden="1"/>
    </xf>
    <xf numFmtId="0" fontId="6" fillId="2" borderId="0" xfId="0" applyFont="1" applyFill="1" applyAlignment="1" applyProtection="1">
      <alignment vertical="center"/>
      <protection hidden="1"/>
    </xf>
    <xf numFmtId="0" fontId="6" fillId="2" borderId="6" xfId="0" applyFont="1" applyFill="1" applyBorder="1" applyAlignment="1" applyProtection="1">
      <alignment vertical="center"/>
      <protection hidden="1"/>
    </xf>
    <xf numFmtId="0" fontId="7" fillId="2" borderId="11" xfId="0" applyFont="1" applyFill="1" applyBorder="1" applyAlignment="1" applyProtection="1">
      <alignment vertical="center"/>
      <protection hidden="1"/>
    </xf>
    <xf numFmtId="0" fontId="5" fillId="2" borderId="6" xfId="0" applyFont="1" applyFill="1" applyBorder="1" applyAlignment="1" applyProtection="1">
      <alignment horizontal="center" vertical="center"/>
      <protection hidden="1"/>
    </xf>
    <xf numFmtId="0" fontId="5" fillId="2" borderId="11" xfId="0" applyFont="1" applyFill="1" applyBorder="1" applyAlignment="1" applyProtection="1">
      <alignment vertical="center"/>
      <protection hidden="1"/>
    </xf>
    <xf numFmtId="0" fontId="5" fillId="2" borderId="0" xfId="0" applyFont="1" applyFill="1" applyBorder="1" applyAlignment="1" applyProtection="1">
      <alignment vertical="center"/>
      <protection hidden="1"/>
    </xf>
    <xf numFmtId="0" fontId="5" fillId="2" borderId="6"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Border="1" applyAlignment="1" applyProtection="1">
      <alignment horizontal="left" vertical="center" indent="1"/>
      <protection hidden="1"/>
    </xf>
    <xf numFmtId="0" fontId="15" fillId="2" borderId="6" xfId="0" applyFont="1" applyFill="1" applyBorder="1" applyAlignment="1" applyProtection="1">
      <alignment horizontal="right" vertical="center"/>
      <protection hidden="1"/>
    </xf>
    <xf numFmtId="0" fontId="7" fillId="6" borderId="12"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10" fillId="2" borderId="0" xfId="0" applyFont="1" applyFill="1" applyBorder="1" applyAlignment="1" applyProtection="1">
      <alignment vertical="center"/>
      <protection hidden="1"/>
    </xf>
    <xf numFmtId="0" fontId="10" fillId="2" borderId="2" xfId="0" applyFont="1" applyFill="1" applyBorder="1" applyAlignment="1" applyProtection="1">
      <alignment vertical="center"/>
      <protection hidden="1"/>
    </xf>
    <xf numFmtId="0" fontId="2" fillId="2" borderId="6" xfId="0" applyFont="1" applyFill="1" applyBorder="1" applyAlignment="1" applyProtection="1">
      <alignment horizontal="right" vertical="center"/>
      <protection locked="0" hidden="1"/>
    </xf>
    <xf numFmtId="0" fontId="0" fillId="2" borderId="0" xfId="0" applyFill="1" applyAlignment="1" applyProtection="1">
      <alignment vertical="center"/>
      <protection hidden="1"/>
    </xf>
    <xf numFmtId="0" fontId="0" fillId="2" borderId="6" xfId="0" applyFill="1" applyBorder="1" applyAlignment="1" applyProtection="1">
      <alignment vertical="center"/>
      <protection hidden="1"/>
    </xf>
    <xf numFmtId="0" fontId="7" fillId="2" borderId="0" xfId="0" applyFont="1" applyFill="1" applyAlignment="1" applyProtection="1">
      <alignment horizontal="center" vertical="center"/>
      <protection hidden="1"/>
    </xf>
    <xf numFmtId="0" fontId="7" fillId="7" borderId="12"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top"/>
      <protection hidden="1"/>
    </xf>
    <xf numFmtId="0" fontId="0" fillId="2" borderId="0" xfId="0" applyFill="1" applyBorder="1" applyAlignment="1" applyProtection="1">
      <alignment horizontal="right" vertical="center" indent="1"/>
      <protection hidden="1"/>
    </xf>
    <xf numFmtId="0" fontId="9" fillId="2" borderId="0" xfId="0" applyFont="1" applyFill="1" applyBorder="1" applyAlignment="1" applyProtection="1">
      <alignment horizontal="center" vertical="top"/>
      <protection hidden="1"/>
    </xf>
    <xf numFmtId="170" fontId="7" fillId="2" borderId="1" xfId="0" applyNumberFormat="1" applyFont="1" applyFill="1" applyBorder="1" applyAlignment="1" applyProtection="1">
      <alignment vertical="center"/>
      <protection hidden="1"/>
    </xf>
    <xf numFmtId="0" fontId="7" fillId="2" borderId="0" xfId="0" applyFont="1" applyFill="1" applyBorder="1" applyAlignment="1" applyProtection="1">
      <alignment horizontal="right" vertical="center"/>
      <protection hidden="1"/>
    </xf>
    <xf numFmtId="0" fontId="7" fillId="2" borderId="0" xfId="0" applyFont="1" applyFill="1" applyBorder="1" applyAlignment="1" applyProtection="1">
      <alignment vertical="center" wrapText="1"/>
      <protection hidden="1"/>
    </xf>
    <xf numFmtId="0" fontId="7" fillId="2" borderId="0" xfId="0" applyFont="1" applyFill="1" applyBorder="1" applyAlignment="1" applyProtection="1">
      <alignment horizontal="center" vertical="center"/>
      <protection locked="0" hidden="1"/>
    </xf>
    <xf numFmtId="2" fontId="2" fillId="2" borderId="0" xfId="0" applyNumberFormat="1" applyFont="1" applyFill="1" applyBorder="1" applyAlignment="1" applyProtection="1">
      <alignment horizontal="center" vertical="center"/>
      <protection hidden="1"/>
    </xf>
    <xf numFmtId="0" fontId="7" fillId="2" borderId="5" xfId="0" applyFont="1" applyFill="1" applyBorder="1" applyAlignment="1" applyProtection="1">
      <alignment vertical="center"/>
      <protection hidden="1"/>
    </xf>
    <xf numFmtId="0" fontId="7" fillId="2" borderId="1" xfId="0" applyFont="1" applyFill="1" applyBorder="1" applyAlignment="1" applyProtection="1">
      <alignment vertical="center"/>
      <protection hidden="1"/>
    </xf>
    <xf numFmtId="0" fontId="0" fillId="2" borderId="1" xfId="0" applyFill="1" applyBorder="1" applyAlignment="1" applyProtection="1">
      <alignment vertical="center"/>
      <protection hidden="1"/>
    </xf>
    <xf numFmtId="0" fontId="0" fillId="2" borderId="7" xfId="0" applyFill="1" applyBorder="1" applyAlignment="1" applyProtection="1">
      <alignment vertical="center"/>
      <protection hidden="1"/>
    </xf>
    <xf numFmtId="0" fontId="2" fillId="2" borderId="0" xfId="0" applyFont="1" applyFill="1" applyBorder="1" applyAlignment="1" applyProtection="1">
      <alignment horizontal="right" vertical="center"/>
      <protection locked="0" hidden="1"/>
    </xf>
    <xf numFmtId="0" fontId="18"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27" fillId="2" borderId="0" xfId="0" applyFont="1" applyFill="1" applyBorder="1" applyAlignment="1" applyProtection="1">
      <alignment horizontal="center"/>
      <protection hidden="1"/>
    </xf>
    <xf numFmtId="0" fontId="18" fillId="2"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center" vertical="center"/>
      <protection hidden="1"/>
    </xf>
    <xf numFmtId="0" fontId="28" fillId="8" borderId="14" xfId="0" applyFont="1" applyFill="1" applyBorder="1" applyAlignment="1" applyProtection="1">
      <alignment horizontal="center" vertical="center"/>
      <protection hidden="1"/>
    </xf>
    <xf numFmtId="0" fontId="28" fillId="8" borderId="15" xfId="0" applyFont="1" applyFill="1" applyBorder="1" applyAlignment="1" applyProtection="1">
      <alignment horizontal="center" vertical="center"/>
      <protection hidden="1"/>
    </xf>
    <xf numFmtId="0" fontId="28" fillId="8" borderId="16"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25" fillId="9" borderId="14" xfId="1" applyFont="1" applyFill="1" applyBorder="1" applyAlignment="1" applyProtection="1">
      <alignment horizontal="center" vertical="center"/>
      <protection hidden="1"/>
    </xf>
    <xf numFmtId="0" fontId="25" fillId="9" borderId="15" xfId="1" applyFont="1" applyFill="1" applyBorder="1" applyAlignment="1" applyProtection="1">
      <alignment horizontal="center" vertical="center"/>
      <protection hidden="1"/>
    </xf>
    <xf numFmtId="0" fontId="25" fillId="9" borderId="16" xfId="1"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5" fillId="10" borderId="0" xfId="0" applyFont="1" applyFill="1" applyBorder="1" applyAlignment="1" applyProtection="1">
      <alignment horizontal="right"/>
      <protection hidden="1"/>
    </xf>
    <xf numFmtId="2" fontId="7" fillId="5" borderId="0" xfId="0" applyNumberFormat="1" applyFont="1" applyFill="1" applyBorder="1" applyAlignment="1" applyProtection="1">
      <alignment horizontal="center" vertical="center"/>
      <protection locked="0"/>
    </xf>
    <xf numFmtId="2" fontId="7" fillId="5" borderId="0" xfId="0" applyNumberFormat="1" applyFont="1" applyFill="1" applyBorder="1" applyAlignment="1" applyProtection="1">
      <alignment horizontal="center" vertical="center"/>
      <protection hidden="1"/>
    </xf>
    <xf numFmtId="1" fontId="7" fillId="5" borderId="0" xfId="0" applyNumberFormat="1" applyFont="1" applyFill="1" applyBorder="1" applyAlignment="1" applyProtection="1">
      <alignment horizontal="center" vertical="center"/>
      <protection locked="0"/>
    </xf>
    <xf numFmtId="170" fontId="7" fillId="5" borderId="0" xfId="0" applyNumberFormat="1" applyFont="1" applyFill="1" applyBorder="1" applyAlignment="1" applyProtection="1">
      <alignment horizontal="center" vertical="center"/>
      <protection locked="0"/>
    </xf>
    <xf numFmtId="0" fontId="7" fillId="5" borderId="0" xfId="0" applyFont="1" applyFill="1" applyBorder="1" applyAlignment="1" applyProtection="1">
      <alignment horizontal="left" vertical="center" wrapText="1"/>
      <protection hidden="1"/>
    </xf>
    <xf numFmtId="0" fontId="7" fillId="5" borderId="0" xfId="0" applyFont="1" applyFill="1" applyBorder="1" applyAlignment="1" applyProtection="1">
      <alignment horizontal="left" vertical="top" wrapText="1"/>
      <protection locked="0"/>
    </xf>
    <xf numFmtId="0" fontId="10" fillId="5" borderId="0" xfId="0" applyFont="1" applyFill="1" applyBorder="1" applyAlignment="1">
      <alignment horizontal="center" vertical="center"/>
    </xf>
    <xf numFmtId="0" fontId="7" fillId="5" borderId="0" xfId="0" applyFont="1" applyFill="1" applyBorder="1" applyAlignment="1" applyProtection="1">
      <alignment horizontal="center" vertical="center"/>
      <protection locked="0"/>
    </xf>
    <xf numFmtId="0" fontId="7" fillId="5" borderId="0" xfId="0" applyFont="1" applyFill="1" applyBorder="1" applyAlignment="1">
      <alignment horizontal="center" vertical="center"/>
    </xf>
    <xf numFmtId="0" fontId="25" fillId="9" borderId="14" xfId="0" applyFont="1" applyFill="1" applyBorder="1" applyAlignment="1" applyProtection="1">
      <alignment horizontal="center" vertical="center"/>
      <protection hidden="1"/>
    </xf>
    <xf numFmtId="0" fontId="25" fillId="9" borderId="15" xfId="0" applyFont="1" applyFill="1" applyBorder="1" applyAlignment="1" applyProtection="1">
      <alignment horizontal="center" vertical="center"/>
      <protection hidden="1"/>
    </xf>
    <xf numFmtId="0" fontId="25" fillId="9" borderId="16" xfId="0" applyFont="1" applyFill="1" applyBorder="1" applyAlignment="1" applyProtection="1">
      <alignment horizontal="center" vertical="center"/>
      <protection hidden="1"/>
    </xf>
    <xf numFmtId="0" fontId="18" fillId="2" borderId="19" xfId="0" applyFont="1" applyFill="1" applyBorder="1" applyAlignment="1">
      <alignment horizontal="center" vertical="center"/>
    </xf>
    <xf numFmtId="0" fontId="7" fillId="5" borderId="0" xfId="0" applyFont="1" applyFill="1" applyBorder="1" applyAlignment="1" applyProtection="1">
      <alignment horizontal="center" vertical="center"/>
      <protection hidden="1"/>
    </xf>
    <xf numFmtId="0" fontId="16" fillId="2" borderId="0" xfId="0" applyFont="1" applyFill="1" applyAlignment="1">
      <alignment horizontal="center" vertical="top" wrapText="1"/>
    </xf>
    <xf numFmtId="0" fontId="10" fillId="2" borderId="20" xfId="0" applyFont="1" applyFill="1" applyBorder="1" applyAlignment="1" applyProtection="1">
      <alignment horizontal="right" vertical="center"/>
      <protection locked="0" hidden="1"/>
    </xf>
    <xf numFmtId="0" fontId="11" fillId="11" borderId="21" xfId="0" applyFont="1" applyFill="1" applyBorder="1" applyAlignment="1" applyProtection="1">
      <alignment horizontal="center" vertical="center"/>
      <protection hidden="1"/>
    </xf>
    <xf numFmtId="0" fontId="11" fillId="11" borderId="22" xfId="0" applyFont="1" applyFill="1" applyBorder="1" applyAlignment="1" applyProtection="1">
      <alignment horizontal="center" vertical="center"/>
      <protection hidden="1"/>
    </xf>
    <xf numFmtId="0" fontId="11" fillId="11" borderId="23" xfId="0" applyFont="1" applyFill="1" applyBorder="1" applyAlignment="1" applyProtection="1">
      <alignment horizontal="center" vertical="center"/>
      <protection hidden="1"/>
    </xf>
    <xf numFmtId="0" fontId="11" fillId="11" borderId="24" xfId="0" applyFont="1" applyFill="1" applyBorder="1" applyAlignment="1" applyProtection="1">
      <alignment horizontal="center" vertical="center"/>
      <protection hidden="1"/>
    </xf>
    <xf numFmtId="0" fontId="11" fillId="11" borderId="25" xfId="0" applyFont="1" applyFill="1" applyBorder="1" applyAlignment="1" applyProtection="1">
      <alignment horizontal="center" vertical="center"/>
      <protection hidden="1"/>
    </xf>
    <xf numFmtId="0" fontId="11" fillId="11" borderId="26" xfId="0" applyFont="1" applyFill="1" applyBorder="1" applyAlignment="1" applyProtection="1">
      <alignment horizontal="center"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vertical="center"/>
      <protection hidden="1"/>
    </xf>
    <xf numFmtId="0" fontId="0" fillId="2" borderId="22" xfId="0" applyFill="1" applyBorder="1" applyAlignment="1" applyProtection="1">
      <alignment vertical="center"/>
      <protection hidden="1"/>
    </xf>
    <xf numFmtId="0" fontId="0" fillId="2" borderId="23" xfId="0" applyFill="1" applyBorder="1" applyAlignment="1" applyProtection="1">
      <alignment vertical="center"/>
      <protection hidden="1"/>
    </xf>
    <xf numFmtId="0" fontId="0" fillId="2" borderId="28" xfId="0" applyFill="1" applyBorder="1" applyAlignment="1" applyProtection="1">
      <alignment vertical="center"/>
      <protection hidden="1"/>
    </xf>
    <xf numFmtId="0" fontId="8" fillId="2" borderId="27" xfId="0" applyFont="1" applyFill="1" applyBorder="1" applyAlignment="1" applyProtection="1">
      <alignment horizontal="center" vertical="top"/>
      <protection hidden="1"/>
    </xf>
    <xf numFmtId="0" fontId="7" fillId="2" borderId="27" xfId="0" applyFont="1" applyFill="1" applyBorder="1" applyAlignment="1" applyProtection="1">
      <alignment vertical="center"/>
      <protection hidden="1"/>
    </xf>
    <xf numFmtId="0" fontId="7" fillId="2" borderId="24" xfId="0" applyFont="1" applyFill="1" applyBorder="1" applyAlignment="1" applyProtection="1">
      <alignment vertical="center"/>
      <protection hidden="1"/>
    </xf>
    <xf numFmtId="0" fontId="7" fillId="2" borderId="25" xfId="0" applyFont="1" applyFill="1" applyBorder="1" applyAlignment="1" applyProtection="1">
      <alignment vertical="center"/>
      <protection hidden="1"/>
    </xf>
    <xf numFmtId="0" fontId="0" fillId="2" borderId="25" xfId="0" applyFill="1" applyBorder="1" applyAlignment="1" applyProtection="1">
      <alignment vertical="center"/>
      <protection hidden="1"/>
    </xf>
    <xf numFmtId="0" fontId="0" fillId="2" borderId="26" xfId="0" applyFill="1" applyBorder="1" applyAlignment="1" applyProtection="1">
      <alignment vertical="center"/>
      <protection hidden="1"/>
    </xf>
    <xf numFmtId="0" fontId="29" fillId="2" borderId="27" xfId="0" applyFont="1" applyFill="1" applyBorder="1" applyAlignment="1" applyProtection="1">
      <alignment horizontal="center" vertical="top"/>
      <protection hidden="1"/>
    </xf>
    <xf numFmtId="0" fontId="29" fillId="2" borderId="27" xfId="0" applyFont="1" applyFill="1" applyBorder="1" applyAlignment="1" applyProtection="1">
      <alignment vertical="center"/>
      <protection hidden="1"/>
    </xf>
    <xf numFmtId="0" fontId="11" fillId="12" borderId="29" xfId="0" applyFont="1" applyFill="1" applyBorder="1" applyAlignment="1" applyProtection="1">
      <alignment horizontal="center" vertical="center"/>
      <protection hidden="1"/>
    </xf>
    <xf numFmtId="0" fontId="11" fillId="12" borderId="30" xfId="0" applyFont="1" applyFill="1" applyBorder="1" applyAlignment="1" applyProtection="1">
      <alignment horizontal="center" vertical="center"/>
      <protection hidden="1"/>
    </xf>
    <xf numFmtId="0" fontId="11" fillId="12" borderId="31" xfId="0" applyFont="1" applyFill="1" applyBorder="1" applyAlignment="1" applyProtection="1">
      <alignment horizontal="center" vertical="center"/>
      <protection hidden="1"/>
    </xf>
    <xf numFmtId="0" fontId="0" fillId="2" borderId="33" xfId="0" applyFill="1" applyBorder="1" applyAlignment="1" applyProtection="1">
      <alignment vertical="center"/>
      <protection hidden="1"/>
    </xf>
    <xf numFmtId="0" fontId="0" fillId="2" borderId="34" xfId="0" applyFill="1" applyBorder="1" applyAlignment="1" applyProtection="1">
      <alignment vertical="center"/>
      <protection hidden="1"/>
    </xf>
    <xf numFmtId="0" fontId="7" fillId="2" borderId="36" xfId="0" applyFont="1" applyFill="1" applyBorder="1" applyAlignment="1" applyProtection="1">
      <alignment vertical="center"/>
      <protection hidden="1"/>
    </xf>
    <xf numFmtId="0" fontId="26" fillId="2" borderId="36" xfId="0" applyFont="1" applyFill="1" applyBorder="1" applyAlignment="1" applyProtection="1">
      <alignment horizontal="center" vertical="center"/>
      <protection hidden="1"/>
    </xf>
    <xf numFmtId="0" fontId="14" fillId="2" borderId="36" xfId="0" applyFont="1" applyFill="1" applyBorder="1" applyAlignment="1" applyProtection="1">
      <alignment horizontal="left" vertical="center" wrapText="1"/>
      <protection hidden="1"/>
    </xf>
    <xf numFmtId="0" fontId="0" fillId="2" borderId="36" xfId="0" applyFill="1" applyBorder="1" applyAlignment="1" applyProtection="1">
      <alignment vertical="center"/>
      <protection hidden="1"/>
    </xf>
    <xf numFmtId="0" fontId="0" fillId="2" borderId="38" xfId="0" applyFill="1" applyBorder="1" applyAlignment="1" applyProtection="1">
      <alignment vertical="center"/>
      <protection hidden="1"/>
    </xf>
    <xf numFmtId="0" fontId="0" fillId="2" borderId="39" xfId="0" applyFill="1" applyBorder="1" applyAlignment="1" applyProtection="1">
      <alignment vertical="center"/>
      <protection hidden="1"/>
    </xf>
    <xf numFmtId="0" fontId="30" fillId="2" borderId="32" xfId="0" applyFont="1" applyFill="1" applyBorder="1" applyAlignment="1" applyProtection="1">
      <alignment vertical="center"/>
      <protection hidden="1"/>
    </xf>
    <xf numFmtId="0" fontId="30" fillId="2" borderId="33" xfId="0" applyFont="1" applyFill="1" applyBorder="1" applyAlignment="1" applyProtection="1">
      <alignment vertical="center"/>
      <protection hidden="1"/>
    </xf>
    <xf numFmtId="0" fontId="31" fillId="2" borderId="33" xfId="0" applyFont="1" applyFill="1" applyBorder="1" applyAlignment="1" applyProtection="1">
      <alignment vertical="center"/>
      <protection hidden="1"/>
    </xf>
    <xf numFmtId="0" fontId="30" fillId="2" borderId="35" xfId="0" applyFont="1" applyFill="1" applyBorder="1" applyAlignment="1" applyProtection="1">
      <alignment horizontal="center" vertical="top"/>
      <protection hidden="1"/>
    </xf>
    <xf numFmtId="0" fontId="32" fillId="2" borderId="0" xfId="0" applyFont="1" applyFill="1" applyBorder="1" applyAlignment="1" applyProtection="1">
      <alignment vertical="center"/>
      <protection hidden="1"/>
    </xf>
    <xf numFmtId="0" fontId="30" fillId="2" borderId="0" xfId="0" applyFont="1" applyFill="1" applyBorder="1" applyAlignment="1" applyProtection="1">
      <alignment vertical="center"/>
      <protection hidden="1"/>
    </xf>
    <xf numFmtId="0" fontId="30" fillId="2" borderId="35" xfId="0" applyFont="1" applyFill="1" applyBorder="1" applyAlignment="1" applyProtection="1">
      <alignment vertical="center"/>
      <protection hidden="1"/>
    </xf>
    <xf numFmtId="0" fontId="32" fillId="2" borderId="0" xfId="0" quotePrefix="1" applyFont="1" applyFill="1" applyBorder="1" applyAlignment="1" applyProtection="1">
      <alignment horizontal="right" vertical="center" indent="1"/>
      <protection hidden="1"/>
    </xf>
    <xf numFmtId="0" fontId="30" fillId="2" borderId="37" xfId="0" applyFont="1" applyFill="1" applyBorder="1" applyAlignment="1" applyProtection="1">
      <alignment horizontal="center" vertical="top"/>
      <protection hidden="1"/>
    </xf>
    <xf numFmtId="0" fontId="30" fillId="2" borderId="38" xfId="0" applyFont="1" applyFill="1" applyBorder="1" applyAlignment="1" applyProtection="1">
      <alignment vertical="center"/>
      <protection hidden="1"/>
    </xf>
    <xf numFmtId="0" fontId="30" fillId="2" borderId="0" xfId="0" applyFont="1" applyFill="1" applyBorder="1" applyAlignment="1" applyProtection="1">
      <alignment horizontal="right" vertical="center" indent="1"/>
      <protection hidden="1"/>
    </xf>
    <xf numFmtId="0" fontId="30" fillId="2" borderId="0" xfId="0" applyFont="1" applyFill="1" applyBorder="1" applyAlignment="1" applyProtection="1">
      <alignment horizontal="center" vertical="center"/>
      <protection hidden="1"/>
    </xf>
    <xf numFmtId="0" fontId="32" fillId="2" borderId="0" xfId="0" applyFont="1" applyFill="1" applyBorder="1" applyAlignment="1" applyProtection="1">
      <alignment horizontal="right" vertical="center" indent="1"/>
      <protection hidden="1"/>
    </xf>
    <xf numFmtId="1" fontId="30" fillId="2" borderId="14" xfId="0" applyNumberFormat="1" applyFont="1" applyFill="1" applyBorder="1" applyAlignment="1" applyProtection="1">
      <alignment horizontal="center" vertical="center"/>
      <protection locked="0" hidden="1"/>
    </xf>
    <xf numFmtId="1" fontId="30" fillId="2" borderId="16" xfId="0" applyNumberFormat="1" applyFont="1" applyFill="1" applyBorder="1" applyAlignment="1" applyProtection="1">
      <alignment horizontal="center" vertical="center"/>
      <protection locked="0" hidden="1"/>
    </xf>
    <xf numFmtId="2" fontId="30" fillId="2" borderId="14" xfId="0" applyNumberFormat="1" applyFont="1" applyFill="1" applyBorder="1" applyAlignment="1" applyProtection="1">
      <alignment horizontal="center" vertical="center"/>
      <protection locked="0" hidden="1"/>
    </xf>
    <xf numFmtId="2" fontId="30" fillId="2" borderId="16" xfId="0" applyNumberFormat="1" applyFont="1" applyFill="1" applyBorder="1" applyAlignment="1" applyProtection="1">
      <alignment horizontal="center" vertical="center"/>
      <protection locked="0" hidden="1"/>
    </xf>
    <xf numFmtId="170" fontId="30" fillId="2" borderId="14" xfId="0" applyNumberFormat="1" applyFont="1" applyFill="1" applyBorder="1" applyAlignment="1" applyProtection="1">
      <alignment horizontal="center" vertical="center"/>
      <protection locked="0" hidden="1"/>
    </xf>
    <xf numFmtId="170" fontId="30" fillId="2" borderId="16" xfId="0" applyNumberFormat="1" applyFont="1" applyFill="1" applyBorder="1" applyAlignment="1" applyProtection="1">
      <alignment horizontal="center" vertical="center"/>
      <protection locked="0" hidden="1"/>
    </xf>
    <xf numFmtId="175" fontId="32" fillId="2" borderId="17" xfId="0" applyNumberFormat="1" applyFont="1" applyFill="1" applyBorder="1" applyAlignment="1" applyProtection="1">
      <alignment horizontal="center" vertical="center"/>
      <protection hidden="1"/>
    </xf>
    <xf numFmtId="175" fontId="32" fillId="2" borderId="18" xfId="0" applyNumberFormat="1"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locked="0" hidden="1"/>
    </xf>
    <xf numFmtId="0" fontId="29" fillId="2" borderId="15" xfId="0" applyFont="1" applyFill="1" applyBorder="1" applyAlignment="1" applyProtection="1">
      <alignment horizontal="center" vertical="center"/>
      <protection locked="0" hidden="1"/>
    </xf>
    <xf numFmtId="0" fontId="29" fillId="2" borderId="16" xfId="0" applyFont="1" applyFill="1" applyBorder="1" applyAlignment="1" applyProtection="1">
      <alignment horizontal="center" vertical="center"/>
      <protection locked="0" hidden="1"/>
    </xf>
    <xf numFmtId="0" fontId="29" fillId="2" borderId="13" xfId="0" applyFont="1" applyFill="1" applyBorder="1" applyAlignment="1" applyProtection="1">
      <alignment horizontal="center" vertical="center"/>
      <protection locked="0" hidden="1"/>
    </xf>
    <xf numFmtId="2" fontId="29" fillId="2" borderId="14" xfId="0" applyNumberFormat="1" applyFont="1" applyFill="1" applyBorder="1" applyAlignment="1" applyProtection="1">
      <alignment horizontal="center" vertical="center"/>
      <protection locked="0" hidden="1"/>
    </xf>
    <xf numFmtId="2" fontId="29" fillId="2" borderId="16" xfId="0" applyNumberFormat="1" applyFont="1" applyFill="1" applyBorder="1" applyAlignment="1" applyProtection="1">
      <alignment horizontal="center" vertical="center"/>
      <protection locked="0" hidden="1"/>
    </xf>
    <xf numFmtId="0" fontId="29" fillId="2" borderId="4" xfId="0" applyFont="1" applyFill="1" applyBorder="1" applyAlignment="1" applyProtection="1">
      <alignment horizontal="left" vertical="top" wrapText="1"/>
      <protection locked="0" hidden="1"/>
    </xf>
    <xf numFmtId="0" fontId="29" fillId="2" borderId="19" xfId="0" applyFont="1" applyFill="1" applyBorder="1" applyAlignment="1" applyProtection="1">
      <alignment horizontal="left" vertical="top" wrapText="1"/>
      <protection locked="0" hidden="1"/>
    </xf>
    <xf numFmtId="0" fontId="29" fillId="2" borderId="3" xfId="0" applyFont="1" applyFill="1" applyBorder="1" applyAlignment="1" applyProtection="1">
      <alignment horizontal="left" vertical="top" wrapText="1"/>
      <protection locked="0" hidden="1"/>
    </xf>
    <xf numFmtId="0" fontId="29" fillId="2" borderId="5" xfId="0" applyFont="1" applyFill="1" applyBorder="1" applyAlignment="1" applyProtection="1">
      <alignment horizontal="left" vertical="top" wrapText="1"/>
      <protection locked="0" hidden="1"/>
    </xf>
    <xf numFmtId="0" fontId="29" fillId="2" borderId="1" xfId="0" applyFont="1" applyFill="1" applyBorder="1" applyAlignment="1" applyProtection="1">
      <alignment horizontal="left" vertical="top" wrapText="1"/>
      <protection locked="0" hidden="1"/>
    </xf>
    <xf numFmtId="0" fontId="29" fillId="2" borderId="7" xfId="0" applyFont="1" applyFill="1" applyBorder="1" applyAlignment="1" applyProtection="1">
      <alignment horizontal="left" vertical="top" wrapText="1"/>
      <protection locked="0" hidden="1"/>
    </xf>
    <xf numFmtId="0" fontId="33" fillId="2" borderId="4" xfId="0" applyFont="1" applyFill="1" applyBorder="1" applyAlignment="1" applyProtection="1">
      <alignment horizontal="left" vertical="top" wrapText="1"/>
      <protection locked="0" hidden="1"/>
    </xf>
    <xf numFmtId="0" fontId="33" fillId="2" borderId="19" xfId="0" applyFont="1" applyFill="1" applyBorder="1" applyAlignment="1" applyProtection="1">
      <alignment horizontal="left" vertical="top" wrapText="1"/>
      <protection locked="0" hidden="1"/>
    </xf>
    <xf numFmtId="0" fontId="33" fillId="2" borderId="3" xfId="0" applyFont="1" applyFill="1" applyBorder="1" applyAlignment="1" applyProtection="1">
      <alignment horizontal="left" vertical="top" wrapText="1"/>
      <protection locked="0" hidden="1"/>
    </xf>
    <xf numFmtId="0" fontId="33" fillId="2" borderId="2" xfId="0" applyFont="1" applyFill="1" applyBorder="1" applyAlignment="1" applyProtection="1">
      <alignment horizontal="left" vertical="top" wrapText="1"/>
      <protection locked="0" hidden="1"/>
    </xf>
    <xf numFmtId="0" fontId="33" fillId="2" borderId="0" xfId="0" applyFont="1" applyFill="1" applyBorder="1" applyAlignment="1" applyProtection="1">
      <alignment horizontal="left" vertical="top" wrapText="1"/>
      <protection locked="0" hidden="1"/>
    </xf>
    <xf numFmtId="0" fontId="33" fillId="2" borderId="6" xfId="0" applyFont="1" applyFill="1" applyBorder="1" applyAlignment="1" applyProtection="1">
      <alignment horizontal="left" vertical="top" wrapText="1"/>
      <protection locked="0" hidden="1"/>
    </xf>
    <xf numFmtId="0" fontId="33" fillId="2" borderId="5" xfId="0" applyFont="1" applyFill="1" applyBorder="1" applyAlignment="1" applyProtection="1">
      <alignment horizontal="left" vertical="top" wrapText="1"/>
      <protection locked="0" hidden="1"/>
    </xf>
    <xf numFmtId="0" fontId="33" fillId="2" borderId="1" xfId="0" applyFont="1" applyFill="1" applyBorder="1" applyAlignment="1" applyProtection="1">
      <alignment horizontal="left" vertical="top" wrapText="1"/>
      <protection locked="0" hidden="1"/>
    </xf>
    <xf numFmtId="0" fontId="33" fillId="2" borderId="7" xfId="0" applyFont="1" applyFill="1" applyBorder="1" applyAlignment="1" applyProtection="1">
      <alignment horizontal="left" vertical="top" wrapText="1"/>
      <protection locked="0" hidden="1"/>
    </xf>
    <xf numFmtId="0" fontId="2" fillId="2" borderId="0" xfId="0" applyFont="1" applyFill="1" applyAlignment="1" applyProtection="1">
      <alignment vertical="center"/>
      <protection hidden="1"/>
    </xf>
    <xf numFmtId="0" fontId="7" fillId="4" borderId="0" xfId="2" applyFont="1" applyFill="1" applyBorder="1" applyAlignment="1" applyProtection="1">
      <alignment wrapText="1"/>
      <protection hidden="1"/>
    </xf>
    <xf numFmtId="0" fontId="2" fillId="13" borderId="40" xfId="0" applyFont="1" applyFill="1" applyBorder="1" applyAlignment="1" applyProtection="1">
      <alignment horizontal="center" vertical="center"/>
      <protection hidden="1"/>
    </xf>
    <xf numFmtId="0" fontId="2" fillId="13" borderId="41" xfId="0" applyFont="1" applyFill="1" applyBorder="1" applyAlignment="1" applyProtection="1">
      <alignment horizontal="center" vertical="center"/>
      <protection hidden="1"/>
    </xf>
    <xf numFmtId="0" fontId="2" fillId="13" borderId="42" xfId="0" applyFont="1" applyFill="1" applyBorder="1" applyAlignment="1" applyProtection="1">
      <alignment horizontal="center" vertical="center"/>
      <protection hidden="1"/>
    </xf>
    <xf numFmtId="0" fontId="7" fillId="13" borderId="43" xfId="0" applyFont="1" applyFill="1" applyBorder="1" applyAlignment="1" applyProtection="1">
      <alignment vertical="center"/>
      <protection hidden="1"/>
    </xf>
    <xf numFmtId="0" fontId="7" fillId="14" borderId="0" xfId="0" applyFont="1" applyFill="1" applyBorder="1" applyAlignment="1" applyProtection="1">
      <alignment vertical="center"/>
      <protection hidden="1"/>
    </xf>
    <xf numFmtId="0" fontId="21" fillId="14" borderId="8" xfId="0" applyFont="1" applyFill="1" applyBorder="1" applyAlignment="1" applyProtection="1">
      <alignment vertical="center"/>
      <protection hidden="1"/>
    </xf>
    <xf numFmtId="0" fontId="21" fillId="14" borderId="44" xfId="0" applyFont="1" applyFill="1" applyBorder="1" applyAlignment="1" applyProtection="1">
      <alignment vertical="center"/>
      <protection hidden="1"/>
    </xf>
    <xf numFmtId="0" fontId="7" fillId="15" borderId="0" xfId="0" applyFont="1" applyFill="1" applyBorder="1" applyAlignment="1" applyProtection="1">
      <alignment vertical="center"/>
      <protection hidden="1"/>
    </xf>
    <xf numFmtId="0" fontId="7" fillId="15" borderId="44" xfId="0" applyFont="1" applyFill="1" applyBorder="1" applyAlignment="1" applyProtection="1">
      <alignment vertical="center"/>
      <protection hidden="1"/>
    </xf>
    <xf numFmtId="0" fontId="22" fillId="15" borderId="46" xfId="0" applyFont="1" applyFill="1" applyBorder="1" applyAlignment="1" applyProtection="1">
      <alignment vertical="center"/>
      <protection hidden="1"/>
    </xf>
    <xf numFmtId="0" fontId="23" fillId="15" borderId="47" xfId="0" applyFont="1" applyFill="1" applyBorder="1" applyAlignment="1" applyProtection="1">
      <alignment vertical="top"/>
      <protection hidden="1"/>
    </xf>
    <xf numFmtId="0" fontId="23" fillId="15" borderId="48" xfId="0" applyFont="1" applyFill="1" applyBorder="1" applyAlignment="1" applyProtection="1">
      <alignment vertical="top"/>
      <protection hidden="1"/>
    </xf>
    <xf numFmtId="0" fontId="7" fillId="16" borderId="43" xfId="0" applyFont="1" applyFill="1" applyBorder="1" applyAlignment="1" applyProtection="1">
      <alignment vertical="center"/>
      <protection hidden="1"/>
    </xf>
    <xf numFmtId="0" fontId="7" fillId="16" borderId="0" xfId="0" applyFont="1" applyFill="1" applyBorder="1" applyAlignment="1" applyProtection="1">
      <alignment vertical="center"/>
      <protection hidden="1"/>
    </xf>
    <xf numFmtId="0" fontId="7" fillId="17" borderId="45" xfId="0" applyFont="1" applyFill="1" applyBorder="1" applyAlignment="1" applyProtection="1">
      <alignment horizontal="center" vertical="center"/>
      <protection hidden="1"/>
    </xf>
    <xf numFmtId="0" fontId="24" fillId="17" borderId="46" xfId="0" applyFont="1" applyFill="1" applyBorder="1" applyAlignment="1" applyProtection="1">
      <alignment horizontal="right" vertical="top"/>
      <protection hidden="1"/>
    </xf>
    <xf numFmtId="0" fontId="34" fillId="2" borderId="0" xfId="0" applyFont="1" applyFill="1" applyAlignment="1" applyProtection="1">
      <alignment vertical="center"/>
      <protection hidden="1"/>
    </xf>
    <xf numFmtId="0" fontId="35" fillId="2" borderId="0" xfId="0" applyFont="1" applyFill="1" applyAlignment="1" applyProtection="1">
      <alignment vertical="center"/>
      <protection hidden="1"/>
    </xf>
    <xf numFmtId="0" fontId="36" fillId="2" borderId="0" xfId="0" applyFont="1" applyFill="1" applyAlignment="1" applyProtection="1">
      <alignment vertical="center"/>
      <protection hidden="1"/>
    </xf>
    <xf numFmtId="0" fontId="37" fillId="2" borderId="0" xfId="0" applyFont="1" applyFill="1" applyAlignment="1" applyProtection="1">
      <alignment vertical="center"/>
      <protection hidden="1"/>
    </xf>
    <xf numFmtId="0" fontId="38" fillId="2" borderId="0" xfId="0" applyFont="1" applyFill="1" applyAlignment="1" applyProtection="1">
      <alignment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left" vertical="center"/>
      <protection hidden="1"/>
    </xf>
    <xf numFmtId="0" fontId="35"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wrapText="1"/>
      <protection hidden="1"/>
    </xf>
    <xf numFmtId="0" fontId="35" fillId="2" borderId="0" xfId="0" applyFont="1" applyFill="1" applyBorder="1" applyAlignment="1" applyProtection="1">
      <alignment horizontal="center" vertical="center"/>
      <protection hidden="1"/>
    </xf>
    <xf numFmtId="0" fontId="35" fillId="2" borderId="0"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center" vertical="center" wrapText="1"/>
      <protection hidden="1"/>
    </xf>
    <xf numFmtId="2" fontId="34" fillId="2" borderId="0" xfId="0" applyNumberFormat="1" applyFont="1" applyFill="1" applyBorder="1" applyAlignment="1" applyProtection="1">
      <alignment horizontal="center" vertical="center" wrapText="1"/>
      <protection hidden="1"/>
    </xf>
  </cellXfs>
  <cellStyles count="3">
    <cellStyle name="Hyperlink" xfId="1" builtinId="8"/>
    <cellStyle name="Normal" xfId="0" builtinId="0"/>
    <cellStyle name="Normal_Form" xfId="2"/>
  </cellStyles>
  <dxfs count="18">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dxf>
    <dxf>
      <font>
        <condense val="0"/>
        <extend val="0"/>
        <color indexed="9"/>
      </font>
    </dxf>
    <dxf>
      <fill>
        <patternFill>
          <bgColor indexed="11"/>
        </patternFill>
      </fill>
      <border>
        <left style="thin">
          <color indexed="64"/>
        </left>
        <right style="thin">
          <color indexed="64"/>
        </right>
        <top style="thin">
          <color indexed="64"/>
        </top>
        <bottom style="thin">
          <color indexed="64"/>
        </bottom>
      </border>
    </dxf>
    <dxf>
      <font>
        <condense val="0"/>
        <extend val="0"/>
        <color indexed="53"/>
      </font>
    </dxf>
    <dxf>
      <font>
        <condense val="0"/>
        <extend val="0"/>
        <color indexed="53"/>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style="thin">
          <color indexed="64"/>
        </top>
        <bottom/>
      </border>
    </dxf>
    <dxf>
      <fill>
        <patternFill>
          <bgColor indexed="11"/>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ill>
        <patternFill>
          <bgColor indexed="11"/>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2</xdr:row>
      <xdr:rowOff>47625</xdr:rowOff>
    </xdr:from>
    <xdr:to>
      <xdr:col>11</xdr:col>
      <xdr:colOff>266700</xdr:colOff>
      <xdr:row>5</xdr:row>
      <xdr:rowOff>38100</xdr:rowOff>
    </xdr:to>
    <xdr:pic>
      <xdr:nvPicPr>
        <xdr:cNvPr id="1066" name="Picture 42" descr="gfcm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 y="400050"/>
          <a:ext cx="84772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47625</xdr:colOff>
      <xdr:row>2</xdr:row>
      <xdr:rowOff>38100</xdr:rowOff>
    </xdr:from>
    <xdr:to>
      <xdr:col>25</xdr:col>
      <xdr:colOff>228600</xdr:colOff>
      <xdr:row>5</xdr:row>
      <xdr:rowOff>76200</xdr:rowOff>
    </xdr:to>
    <xdr:pic>
      <xdr:nvPicPr>
        <xdr:cNvPr id="1067" name="Picture 43" descr="FAO_blac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72350" y="390525"/>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28575</xdr:colOff>
      <xdr:row>7</xdr:row>
      <xdr:rowOff>76200</xdr:rowOff>
    </xdr:from>
    <xdr:to>
      <xdr:col>25</xdr:col>
      <xdr:colOff>219075</xdr:colOff>
      <xdr:row>66</xdr:row>
      <xdr:rowOff>114300</xdr:rowOff>
    </xdr:to>
    <xdr:sp macro="" textlink="">
      <xdr:nvSpPr>
        <xdr:cNvPr id="2073" name="Text Box 25"/>
        <xdr:cNvSpPr txBox="1">
          <a:spLocks noChangeArrowheads="1"/>
        </xdr:cNvSpPr>
      </xdr:nvSpPr>
      <xdr:spPr bwMode="auto">
        <a:xfrm>
          <a:off x="1704975" y="1295400"/>
          <a:ext cx="6153150" cy="8829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just" rtl="0">
            <a:defRPr sz="1000"/>
          </a:pPr>
          <a:r>
            <a:rPr lang="en-GB" sz="1200" b="0" i="0" u="none" strike="noStrike" baseline="0">
              <a:solidFill>
                <a:srgbClr val="000000"/>
              </a:solidFill>
              <a:latin typeface="Times New Roman"/>
              <a:cs typeface="Times New Roman"/>
            </a:rPr>
            <a:t>The General Fisheries Commission for the Mediterranean (GFCM),</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1" u="none" strike="noStrike" baseline="0">
              <a:solidFill>
                <a:srgbClr val="000000"/>
              </a:solidFill>
              <a:latin typeface="Times New Roman"/>
              <a:cs typeface="Times New Roman"/>
            </a:rPr>
            <a:t>RECALLING</a:t>
          </a:r>
          <a:r>
            <a:rPr lang="en-GB" sz="1200" b="0" i="0" u="none" strike="noStrike" baseline="0">
              <a:solidFill>
                <a:srgbClr val="000000"/>
              </a:solidFill>
              <a:latin typeface="Times New Roman"/>
              <a:cs typeface="Times New Roman"/>
            </a:rPr>
            <a:t> that the objectives of the Agreement establishing the General Fisheries Commission for the Mediterranean (GFCM) are to promote the development, conservation, rational management and proper utilisation of living marine resources;</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1" u="none" strike="noStrike" baseline="0">
              <a:solidFill>
                <a:srgbClr val="000000"/>
              </a:solidFill>
              <a:latin typeface="Times New Roman"/>
              <a:cs typeface="Times New Roman"/>
            </a:rPr>
            <a:t>RECALLING</a:t>
          </a:r>
          <a:r>
            <a:rPr lang="en-GB" sz="1200" b="0" i="0" u="none" strike="noStrike" baseline="0">
              <a:solidFill>
                <a:srgbClr val="000000"/>
              </a:solidFill>
              <a:latin typeface="Times New Roman"/>
              <a:cs typeface="Times New Roman"/>
            </a:rPr>
            <a:t> the Declaration of the Ministerial Conference for the Sustainable Development of the Fisheries in the Mediterranean held in November 2003 in Venice;</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1" u="none" strike="noStrike" baseline="0">
              <a:solidFill>
                <a:srgbClr val="000000"/>
              </a:solidFill>
              <a:latin typeface="Times New Roman"/>
              <a:cs typeface="Times New Roman"/>
            </a:rPr>
            <a:t>NOTING</a:t>
          </a:r>
          <a:r>
            <a:rPr lang="en-GB" sz="1200" b="0" i="0" u="none" strike="noStrike" baseline="0">
              <a:solidFill>
                <a:srgbClr val="000000"/>
              </a:solidFill>
              <a:latin typeface="Times New Roman"/>
              <a:cs typeface="Times New Roman"/>
            </a:rPr>
            <a:t> that the Scientific Advisory Committee (SAC) recommends that fisheries exploiting dolphin fish (Coryphaena hippurus) and using fish aggregating devices (FADs), could  operate,  in all geographical sub-areas (GSAs),  only between 15 August and 31 December of each year;</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1" u="none" strike="noStrike" baseline="0">
              <a:solidFill>
                <a:srgbClr val="000000"/>
              </a:solidFill>
              <a:latin typeface="Times New Roman"/>
              <a:cs typeface="Times New Roman"/>
            </a:rPr>
            <a:t>NOTING</a:t>
          </a:r>
          <a:r>
            <a:rPr lang="en-GB" sz="1200" b="0" i="0" u="none" strike="noStrike" baseline="0">
              <a:solidFill>
                <a:srgbClr val="000000"/>
              </a:solidFill>
              <a:latin typeface="Times New Roman"/>
              <a:cs typeface="Times New Roman"/>
            </a:rPr>
            <a:t> that SAC has considered that this type of measure can significantly contribute to the reduction of the catches of small specimen of dolphin fish and contribute to the sustainability of this stock;</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1" u="none" strike="noStrike" baseline="0">
              <a:solidFill>
                <a:srgbClr val="000000"/>
              </a:solidFill>
              <a:latin typeface="Times New Roman"/>
              <a:cs typeface="Times New Roman"/>
            </a:rPr>
            <a:t>ADOPTS,</a:t>
          </a:r>
          <a:r>
            <a:rPr lang="en-GB" sz="1200" b="0" i="0" u="none" strike="noStrike" baseline="0">
              <a:solidFill>
                <a:srgbClr val="000000"/>
              </a:solidFill>
              <a:latin typeface="Times New Roman"/>
              <a:cs typeface="Times New Roman"/>
            </a:rPr>
            <a:t> in conformity with the provisions of paragraph 1(b) and (h) of Article III and Article V of the GFCM Agreement that:</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0" u="none" strike="noStrike" baseline="0">
              <a:solidFill>
                <a:srgbClr val="000000"/>
              </a:solidFill>
              <a:latin typeface="Times New Roman"/>
              <a:cs typeface="Times New Roman"/>
            </a:rPr>
            <a:t>1. In order to protect the dolphin fish (Coryphaena hippurus), in particular small fish, exploited by fleets flying the flag of Members, the dolphin fish fisheries using fish aggregating devices (FADs) shall be prohibited from 1 January to 14 August of each year, in all geographical sub-areas.</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0" u="none" strike="noStrike" baseline="0">
              <a:solidFill>
                <a:srgbClr val="000000"/>
              </a:solidFill>
              <a:latin typeface="Times New Roman"/>
              <a:cs typeface="Times New Roman"/>
            </a:rPr>
            <a:t>By way of derogation, if a Member can demonstrate that due to bad weather, fishermen of this Member were unable to utilise their normal fishing days (notified in advance to the Executive Secretary), then the Member can carry over days lost by this fleet in FAD fisheries until 31 January of the following year.</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0" u="none" strike="noStrike" baseline="0">
              <a:solidFill>
                <a:srgbClr val="000000"/>
              </a:solidFill>
              <a:latin typeface="Times New Roman"/>
              <a:cs typeface="Times New Roman"/>
            </a:rPr>
            <a:t>The Member shall notify these measures to the Executive Secretary, who will circulate the information to all the Members.</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0" u="none" strike="noStrike" baseline="0">
              <a:solidFill>
                <a:srgbClr val="000000"/>
              </a:solidFill>
              <a:latin typeface="Times New Roman"/>
              <a:cs typeface="Times New Roman"/>
            </a:rPr>
            <a:t>2. Each Member involved by the fishery referred to in paragraph 1 shall take the necessary measures to ensure the respect of the measure referred to in paragraph 1. </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0" u="none" strike="noStrike" baseline="0">
              <a:solidFill>
                <a:srgbClr val="000000"/>
              </a:solidFill>
              <a:latin typeface="Times New Roman"/>
              <a:cs typeface="Times New Roman"/>
            </a:rPr>
            <a:t>3. Each Member shall adopt the necessary measures to ensure the reporting of their total landings and transhipments of dolphin fish carried out by the vessels that fly their flag. Each Member shall also expand, or maintain, an appropriate system of collection and treatment of fisheries catch and effort data.</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0" u="none" strike="noStrike" baseline="0">
              <a:solidFill>
                <a:srgbClr val="000000"/>
              </a:solidFill>
              <a:latin typeface="Times New Roman"/>
              <a:cs typeface="Times New Roman"/>
            </a:rPr>
            <a:t>4. The Commission requests SAC to analyse for the first time in 2010, the impact of this measure on the stocks and to recommend any change that may be deemed necessary to improve its effectiveness, in order to evaluate possible modifications to the closure and/or to propose additional management measures.</a:t>
          </a:r>
        </a:p>
        <a:p>
          <a:pPr algn="just" rtl="0">
            <a:defRPr sz="1000"/>
          </a:pPr>
          <a:endParaRPr lang="en-GB" sz="1200" b="0" i="0" u="none" strike="noStrike" baseline="0">
            <a:solidFill>
              <a:srgbClr val="000000"/>
            </a:solidFill>
            <a:latin typeface="Times New Roman"/>
            <a:cs typeface="Times New Roman"/>
          </a:endParaRPr>
        </a:p>
        <a:p>
          <a:pPr algn="just" rtl="0">
            <a:defRPr sz="1000"/>
          </a:pPr>
          <a:r>
            <a:rPr lang="en-GB" sz="1200" b="0" i="0" u="none" strike="noStrike" baseline="0">
              <a:solidFill>
                <a:srgbClr val="000000"/>
              </a:solidFill>
              <a:latin typeface="Times New Roman"/>
              <a:cs typeface="Times New Roman"/>
            </a:rPr>
            <a:t>5. Members involved by the fishery referred to in paragraph 1 will submit an Annual Report on their implementation to the Secretariat. The Executive Secretary shall report to the Commission.</a:t>
          </a:r>
        </a:p>
        <a:p>
          <a:pPr algn="just" rtl="0">
            <a:defRPr sz="1000"/>
          </a:pPr>
          <a:endParaRPr lang="en-GB" sz="1200" b="0" i="0" u="none" strike="noStrike" baseline="0">
            <a:solidFill>
              <a:srgbClr val="000000"/>
            </a:solidFill>
            <a:latin typeface="Times New Roman"/>
            <a:cs typeface="Times New Roman"/>
          </a:endParaRPr>
        </a:p>
        <a:p>
          <a:pPr algn="just" rtl="0">
            <a:defRPr sz="1000"/>
          </a:pPr>
          <a:endParaRPr lang="en-GB"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8"/>
  <sheetViews>
    <sheetView showRowColHeaders="0" tabSelected="1" workbookViewId="0"/>
  </sheetViews>
  <sheetFormatPr defaultRowHeight="12.75" x14ac:dyDescent="0.2"/>
  <cols>
    <col min="1" max="1" width="1.140625" style="99" customWidth="1"/>
    <col min="2" max="2" width="2.7109375" style="97" customWidth="1"/>
    <col min="3" max="3" width="0.7109375" style="97" customWidth="1"/>
    <col min="4" max="5" width="5.85546875" style="10" customWidth="1"/>
    <col min="6" max="6" width="3.85546875" style="10" customWidth="1"/>
    <col min="7" max="8" width="1.140625" style="10" customWidth="1"/>
    <col min="9" max="9" width="2.7109375" style="10" customWidth="1"/>
    <col min="10" max="10" width="3.7109375" style="10" customWidth="1"/>
    <col min="11" max="11" width="5.7109375" style="10" customWidth="1"/>
    <col min="12" max="23" width="5.7109375" style="97" customWidth="1"/>
    <col min="24" max="24" width="6.7109375" style="97" customWidth="1"/>
    <col min="25" max="25" width="5.7109375" style="97" customWidth="1"/>
    <col min="26" max="26" width="3.7109375" style="97" customWidth="1"/>
    <col min="27" max="27" width="2.7109375" style="97" customWidth="1"/>
    <col min="28" max="29" width="1.140625" style="97" customWidth="1"/>
    <col min="30" max="30" width="9.140625" style="10"/>
    <col min="31" max="31" width="9.140625" style="237"/>
    <col min="32" max="32" width="4.28515625" style="237" bestFit="1" customWidth="1"/>
    <col min="33" max="33" width="2.7109375" style="237" customWidth="1"/>
    <col min="34" max="34" width="9.140625" style="237"/>
    <col min="35" max="35" width="2.7109375" style="237" customWidth="1"/>
    <col min="36" max="37" width="5.140625" style="237" customWidth="1"/>
    <col min="38" max="38" width="10" style="237" bestFit="1" customWidth="1"/>
    <col min="39" max="39" width="10" style="237" customWidth="1"/>
    <col min="40" max="41" width="3.7109375" style="237" customWidth="1"/>
    <col min="42" max="42" width="5.140625" style="237" customWidth="1"/>
    <col min="43" max="43" width="2.7109375" style="237" customWidth="1"/>
    <col min="44" max="44" width="20.5703125" style="237" bestFit="1" customWidth="1"/>
    <col min="45" max="45" width="5.28515625" style="237" bestFit="1" customWidth="1"/>
    <col min="46" max="46" width="5.28515625" style="237" customWidth="1"/>
    <col min="47" max="47" width="2.7109375" style="237" customWidth="1"/>
    <col min="48" max="48" width="33" style="237" bestFit="1" customWidth="1"/>
    <col min="49" max="50" width="9.140625" style="10"/>
    <col min="51" max="16384" width="9.140625" style="97"/>
  </cols>
  <sheetData>
    <row r="1" spans="1:50" s="68" customFormat="1" x14ac:dyDescent="0.2">
      <c r="A1" s="64"/>
      <c r="B1" s="65"/>
      <c r="C1" s="65"/>
      <c r="D1" s="66"/>
      <c r="E1" s="11"/>
      <c r="F1" s="67"/>
      <c r="J1" s="69"/>
      <c r="K1" s="69"/>
      <c r="L1" s="69"/>
      <c r="M1" s="69"/>
      <c r="N1" s="69"/>
      <c r="O1" s="69"/>
      <c r="P1" s="69"/>
      <c r="Q1" s="69"/>
      <c r="R1" s="69"/>
      <c r="S1" s="69"/>
      <c r="T1" s="69"/>
      <c r="U1" s="69"/>
      <c r="V1" s="69"/>
      <c r="W1" s="69"/>
      <c r="X1" s="69"/>
      <c r="Y1" s="69"/>
      <c r="Z1" s="69"/>
      <c r="AA1" s="67"/>
      <c r="AD1" s="10"/>
      <c r="AE1" s="237"/>
      <c r="AF1" s="237"/>
      <c r="AG1" s="237"/>
      <c r="AH1" s="237"/>
      <c r="AI1" s="237"/>
      <c r="AJ1" s="237"/>
      <c r="AK1" s="237"/>
      <c r="AL1" s="237"/>
      <c r="AM1" s="237"/>
      <c r="AN1" s="237"/>
      <c r="AO1" s="237"/>
      <c r="AP1" s="237"/>
      <c r="AQ1" s="237"/>
      <c r="AR1" s="237"/>
      <c r="AS1" s="237"/>
      <c r="AT1" s="237"/>
      <c r="AU1" s="237"/>
      <c r="AV1" s="237"/>
      <c r="AW1" s="10"/>
      <c r="AX1" s="10"/>
    </row>
    <row r="2" spans="1:50" s="68" customFormat="1" ht="15" x14ac:dyDescent="0.2">
      <c r="A2" s="70"/>
      <c r="B2" s="67"/>
      <c r="C2" s="67"/>
      <c r="D2" s="11"/>
      <c r="E2" s="11"/>
      <c r="F2" s="67"/>
      <c r="H2" s="67"/>
      <c r="I2" s="71"/>
      <c r="J2" s="119"/>
      <c r="K2" s="119"/>
      <c r="L2" s="119"/>
      <c r="M2" s="119"/>
      <c r="N2" s="119"/>
      <c r="O2" s="119"/>
      <c r="P2" s="119"/>
      <c r="Q2" s="119"/>
      <c r="R2" s="119"/>
      <c r="S2" s="119"/>
      <c r="T2" s="119"/>
      <c r="U2" s="119"/>
      <c r="V2" s="119"/>
      <c r="W2" s="119"/>
      <c r="X2" s="119"/>
      <c r="Y2" s="119"/>
      <c r="Z2" s="119"/>
      <c r="AA2" s="72"/>
      <c r="AD2" s="10"/>
      <c r="AE2" s="237" t="s">
        <v>122</v>
      </c>
      <c r="AF2" s="237"/>
      <c r="AG2" s="237"/>
      <c r="AH2" s="237"/>
      <c r="AI2" s="237"/>
      <c r="AJ2" s="237"/>
      <c r="AK2" s="237"/>
      <c r="AL2" s="237"/>
      <c r="AM2" s="237"/>
      <c r="AN2" s="237"/>
      <c r="AO2" s="237"/>
      <c r="AP2" s="237"/>
      <c r="AQ2" s="237"/>
      <c r="AR2" s="237"/>
      <c r="AS2" s="237"/>
      <c r="AT2" s="237"/>
      <c r="AU2" s="237"/>
      <c r="AV2" s="237"/>
      <c r="AW2" s="10"/>
      <c r="AX2" s="10"/>
    </row>
    <row r="3" spans="1:50" s="76" customFormat="1" ht="16.5" customHeight="1" x14ac:dyDescent="0.2">
      <c r="A3" s="70"/>
      <c r="B3" s="73"/>
      <c r="C3" s="73"/>
      <c r="D3" s="11"/>
      <c r="E3" s="122" t="s">
        <v>120</v>
      </c>
      <c r="F3" s="123"/>
      <c r="G3" s="123"/>
      <c r="H3" s="124"/>
      <c r="I3" s="74"/>
      <c r="J3" s="116" t="s">
        <v>10</v>
      </c>
      <c r="K3" s="116"/>
      <c r="L3" s="116"/>
      <c r="M3" s="116"/>
      <c r="N3" s="116"/>
      <c r="O3" s="116"/>
      <c r="P3" s="116"/>
      <c r="Q3" s="116"/>
      <c r="R3" s="116"/>
      <c r="S3" s="116"/>
      <c r="T3" s="116"/>
      <c r="U3" s="116"/>
      <c r="V3" s="116"/>
      <c r="W3" s="116"/>
      <c r="X3" s="116"/>
      <c r="Y3" s="116"/>
      <c r="Z3" s="116"/>
      <c r="AA3" s="75"/>
      <c r="AB3" s="73"/>
      <c r="AD3" s="219"/>
      <c r="AE3" s="237" t="str">
        <f>"CORY-" &amp; R15 &amp; M17</f>
        <v>CORY-</v>
      </c>
      <c r="AF3" s="238"/>
      <c r="AG3" s="238"/>
      <c r="AH3" s="238"/>
      <c r="AI3" s="238"/>
      <c r="AJ3" s="238"/>
      <c r="AK3" s="238"/>
      <c r="AL3" s="238"/>
      <c r="AM3" s="238"/>
      <c r="AN3" s="238"/>
      <c r="AO3" s="238"/>
      <c r="AP3" s="238"/>
      <c r="AQ3" s="238"/>
      <c r="AR3" s="238"/>
      <c r="AS3" s="238"/>
      <c r="AT3" s="238"/>
      <c r="AU3" s="238"/>
      <c r="AV3" s="238"/>
      <c r="AW3" s="219"/>
      <c r="AX3" s="219"/>
    </row>
    <row r="4" spans="1:50" s="78" customFormat="1" ht="8.25" customHeight="1" x14ac:dyDescent="0.2">
      <c r="A4" s="70"/>
      <c r="B4" s="77"/>
      <c r="C4" s="77"/>
      <c r="D4" s="11"/>
      <c r="E4" s="11"/>
      <c r="F4" s="77"/>
      <c r="H4" s="77"/>
      <c r="I4" s="79"/>
      <c r="J4" s="125" t="s">
        <v>108</v>
      </c>
      <c r="K4" s="125"/>
      <c r="L4" s="125"/>
      <c r="M4" s="125"/>
      <c r="N4" s="125"/>
      <c r="O4" s="125"/>
      <c r="P4" s="125"/>
      <c r="Q4" s="125"/>
      <c r="R4" s="125"/>
      <c r="S4" s="125"/>
      <c r="T4" s="125"/>
      <c r="U4" s="125"/>
      <c r="V4" s="125"/>
      <c r="W4" s="125"/>
      <c r="X4" s="125"/>
      <c r="Y4" s="125"/>
      <c r="Z4" s="125"/>
      <c r="AA4" s="80"/>
      <c r="AB4" s="77"/>
      <c r="AD4" s="10"/>
      <c r="AE4" s="237"/>
      <c r="AF4" s="237"/>
      <c r="AG4" s="237"/>
      <c r="AH4" s="237"/>
      <c r="AI4" s="237"/>
      <c r="AJ4" s="237"/>
      <c r="AK4" s="237"/>
      <c r="AL4" s="237"/>
      <c r="AM4" s="237"/>
      <c r="AN4" s="237"/>
      <c r="AO4" s="237"/>
      <c r="AP4" s="237"/>
      <c r="AQ4" s="237"/>
      <c r="AR4" s="237"/>
      <c r="AS4" s="237"/>
      <c r="AT4" s="237"/>
      <c r="AU4" s="237"/>
      <c r="AV4" s="237"/>
      <c r="AW4" s="10"/>
      <c r="AX4" s="10"/>
    </row>
    <row r="5" spans="1:50" s="78" customFormat="1" ht="16.5" customHeight="1" x14ac:dyDescent="0.2">
      <c r="A5" s="70"/>
      <c r="B5" s="77"/>
      <c r="C5" s="77"/>
      <c r="D5" s="11"/>
      <c r="E5" s="126" t="s">
        <v>121</v>
      </c>
      <c r="F5" s="127"/>
      <c r="G5" s="127"/>
      <c r="H5" s="128"/>
      <c r="I5" s="79"/>
      <c r="J5" s="125"/>
      <c r="K5" s="125"/>
      <c r="L5" s="125"/>
      <c r="M5" s="125"/>
      <c r="N5" s="125"/>
      <c r="O5" s="125"/>
      <c r="P5" s="125"/>
      <c r="Q5" s="125"/>
      <c r="R5" s="125"/>
      <c r="S5" s="125"/>
      <c r="T5" s="125"/>
      <c r="U5" s="125"/>
      <c r="V5" s="125"/>
      <c r="W5" s="125"/>
      <c r="X5" s="125"/>
      <c r="Y5" s="125"/>
      <c r="Z5" s="125"/>
      <c r="AA5" s="80"/>
      <c r="AB5" s="77"/>
      <c r="AD5" s="10"/>
      <c r="AE5" s="237"/>
      <c r="AF5" s="237"/>
      <c r="AG5" s="237"/>
      <c r="AH5" s="237"/>
      <c r="AI5" s="237"/>
      <c r="AJ5" s="237"/>
      <c r="AK5" s="237"/>
      <c r="AL5" s="237"/>
      <c r="AM5" s="237"/>
      <c r="AN5" s="237"/>
      <c r="AO5" s="237"/>
      <c r="AP5" s="237"/>
      <c r="AQ5" s="237"/>
      <c r="AR5" s="237"/>
      <c r="AS5" s="237"/>
      <c r="AT5" s="237"/>
      <c r="AU5" s="237"/>
      <c r="AV5" s="237"/>
      <c r="AW5" s="10"/>
      <c r="AX5" s="10"/>
    </row>
    <row r="6" spans="1:50" s="82" customFormat="1" ht="9" customHeight="1" x14ac:dyDescent="0.2">
      <c r="A6" s="70"/>
      <c r="B6" s="81"/>
      <c r="C6" s="81"/>
      <c r="D6" s="11"/>
      <c r="E6" s="11"/>
      <c r="F6" s="11"/>
      <c r="G6" s="10"/>
      <c r="H6" s="11"/>
      <c r="I6" s="25"/>
      <c r="J6" s="10"/>
      <c r="K6" s="10"/>
      <c r="AA6" s="83"/>
      <c r="AB6" s="81"/>
      <c r="AE6" s="239"/>
      <c r="AF6" s="239"/>
      <c r="AG6" s="239"/>
      <c r="AH6" s="239"/>
      <c r="AI6" s="239"/>
      <c r="AJ6" s="239"/>
      <c r="AK6" s="239"/>
      <c r="AL6" s="239"/>
      <c r="AM6" s="239"/>
      <c r="AN6" s="239"/>
      <c r="AO6" s="239"/>
      <c r="AP6" s="239"/>
      <c r="AQ6" s="239"/>
      <c r="AR6" s="239"/>
      <c r="AS6" s="239"/>
      <c r="AT6" s="239"/>
      <c r="AU6" s="239"/>
      <c r="AV6" s="239"/>
    </row>
    <row r="7" spans="1:50" s="10" customFormat="1" ht="18" x14ac:dyDescent="0.2">
      <c r="A7" s="84"/>
      <c r="B7" s="11"/>
      <c r="C7" s="11"/>
      <c r="D7" s="11"/>
      <c r="E7" s="11"/>
      <c r="F7" s="11"/>
      <c r="H7" s="11"/>
      <c r="I7" s="25"/>
      <c r="J7" s="117" t="s">
        <v>110</v>
      </c>
      <c r="K7" s="117"/>
      <c r="L7" s="117"/>
      <c r="M7" s="117"/>
      <c r="N7" s="117"/>
      <c r="O7" s="117"/>
      <c r="P7" s="117"/>
      <c r="Q7" s="117"/>
      <c r="R7" s="117"/>
      <c r="S7" s="117"/>
      <c r="T7" s="117"/>
      <c r="U7" s="117"/>
      <c r="V7" s="117"/>
      <c r="W7" s="117"/>
      <c r="X7" s="117"/>
      <c r="Y7" s="117"/>
      <c r="Z7" s="117"/>
      <c r="AA7" s="85"/>
      <c r="AB7" s="11"/>
      <c r="AE7" s="237"/>
      <c r="AF7" s="237"/>
      <c r="AG7" s="237"/>
      <c r="AH7" s="237"/>
      <c r="AI7" s="237"/>
      <c r="AJ7" s="237"/>
      <c r="AK7" s="237"/>
      <c r="AL7" s="237"/>
      <c r="AM7" s="237"/>
      <c r="AN7" s="237"/>
      <c r="AO7" s="237"/>
      <c r="AP7" s="237"/>
      <c r="AQ7" s="237"/>
      <c r="AR7" s="237"/>
      <c r="AS7" s="237"/>
      <c r="AT7" s="237"/>
      <c r="AU7" s="237"/>
      <c r="AV7" s="237"/>
    </row>
    <row r="8" spans="1:50" s="89" customFormat="1" ht="7.5" customHeight="1" x14ac:dyDescent="0.2">
      <c r="A8" s="86"/>
      <c r="B8" s="87"/>
      <c r="C8" s="87"/>
      <c r="D8" s="87"/>
      <c r="E8" s="87"/>
      <c r="F8" s="11"/>
      <c r="G8" s="10"/>
      <c r="H8" s="11"/>
      <c r="I8" s="25"/>
      <c r="J8" s="9"/>
      <c r="K8" s="9"/>
      <c r="L8" s="9"/>
      <c r="M8" s="9"/>
      <c r="N8" s="129" t="str">
        <f>IF(COUNTIF(H15:H40,1)=8,AE3,AE2)</f>
        <v>►► THE FORM IS INCOMPLETE ◄◄</v>
      </c>
      <c r="O8" s="129"/>
      <c r="P8" s="129"/>
      <c r="Q8" s="129"/>
      <c r="R8" s="129"/>
      <c r="S8" s="129"/>
      <c r="T8" s="129"/>
      <c r="U8" s="129"/>
      <c r="V8" s="129"/>
      <c r="W8" s="118" t="str">
        <f>IF(TRIM(Q11)="","▼ PLEASE FILL THIS FIELD ▼","")</f>
        <v>▼ PLEASE FILL THIS FIELD ▼</v>
      </c>
      <c r="X8" s="118"/>
      <c r="Y8" s="118"/>
      <c r="Z8" s="118"/>
      <c r="AA8" s="88"/>
      <c r="AB8" s="87"/>
      <c r="AE8" s="239"/>
      <c r="AF8" s="240"/>
      <c r="AG8" s="240"/>
      <c r="AH8" s="240"/>
      <c r="AI8" s="240"/>
      <c r="AJ8" s="240"/>
      <c r="AK8" s="240"/>
      <c r="AL8" s="240"/>
      <c r="AM8" s="240"/>
      <c r="AN8" s="240"/>
      <c r="AO8" s="240"/>
      <c r="AP8" s="240"/>
      <c r="AQ8" s="240"/>
      <c r="AR8" s="240"/>
      <c r="AS8" s="240"/>
      <c r="AT8" s="240"/>
      <c r="AU8" s="240"/>
      <c r="AV8" s="240"/>
    </row>
    <row r="9" spans="1:50" s="89" customFormat="1" ht="7.5" customHeight="1" thickBot="1" x14ac:dyDescent="0.25">
      <c r="A9" s="86"/>
      <c r="B9" s="87"/>
      <c r="C9" s="87"/>
      <c r="D9" s="87"/>
      <c r="E9" s="87"/>
      <c r="F9" s="11"/>
      <c r="G9" s="10"/>
      <c r="H9" s="11"/>
      <c r="I9" s="25"/>
      <c r="J9" s="9"/>
      <c r="K9" s="9"/>
      <c r="L9" s="9"/>
      <c r="M9" s="9"/>
      <c r="N9" s="129"/>
      <c r="O9" s="129"/>
      <c r="P9" s="129"/>
      <c r="Q9" s="129"/>
      <c r="R9" s="129"/>
      <c r="S9" s="129"/>
      <c r="T9" s="129"/>
      <c r="U9" s="129"/>
      <c r="V9" s="129"/>
      <c r="W9" s="118"/>
      <c r="X9" s="118"/>
      <c r="Y9" s="118"/>
      <c r="Z9" s="118"/>
      <c r="AA9" s="88"/>
      <c r="AB9" s="87"/>
      <c r="AE9" s="239"/>
      <c r="AF9" s="240"/>
      <c r="AG9" s="240"/>
      <c r="AH9" s="240"/>
      <c r="AI9" s="240"/>
      <c r="AJ9" s="240"/>
      <c r="AK9" s="240"/>
      <c r="AL9" s="240"/>
      <c r="AM9" s="240"/>
      <c r="AN9" s="240"/>
      <c r="AO9" s="240"/>
      <c r="AP9" s="240"/>
      <c r="AQ9" s="240"/>
      <c r="AR9" s="240"/>
      <c r="AS9" s="240"/>
      <c r="AT9" s="240"/>
      <c r="AU9" s="240"/>
      <c r="AV9" s="240"/>
    </row>
    <row r="10" spans="1:50" s="89" customFormat="1" ht="18" x14ac:dyDescent="0.2">
      <c r="A10" s="221" t="s">
        <v>113</v>
      </c>
      <c r="B10" s="222"/>
      <c r="C10" s="222"/>
      <c r="D10" s="222"/>
      <c r="E10" s="223"/>
      <c r="F10" s="90"/>
      <c r="G10" s="10"/>
      <c r="H10" s="11"/>
      <c r="I10" s="25"/>
      <c r="J10" s="9"/>
      <c r="K10" s="9"/>
      <c r="L10" s="9"/>
      <c r="M10" s="9"/>
      <c r="N10" s="129"/>
      <c r="O10" s="129"/>
      <c r="P10" s="129"/>
      <c r="Q10" s="129"/>
      <c r="R10" s="129"/>
      <c r="S10" s="129"/>
      <c r="T10" s="129"/>
      <c r="U10" s="129"/>
      <c r="V10" s="129"/>
      <c r="W10" s="130" t="s">
        <v>119</v>
      </c>
      <c r="X10" s="130"/>
      <c r="Y10" s="130"/>
      <c r="Z10" s="130"/>
      <c r="AA10" s="91"/>
      <c r="AB10" s="87"/>
      <c r="AE10" s="239"/>
      <c r="AF10" s="240"/>
      <c r="AG10" s="240"/>
      <c r="AH10" s="240"/>
      <c r="AI10" s="240"/>
      <c r="AJ10" s="240"/>
      <c r="AK10" s="240"/>
      <c r="AL10" s="240"/>
      <c r="AM10" s="240"/>
      <c r="AN10" s="240"/>
      <c r="AO10" s="240"/>
      <c r="AP10" s="240"/>
      <c r="AQ10" s="240"/>
      <c r="AR10" s="240"/>
      <c r="AS10" s="240"/>
      <c r="AT10" s="240"/>
      <c r="AU10" s="240"/>
      <c r="AV10" s="240"/>
    </row>
    <row r="11" spans="1:50" s="93" customFormat="1" ht="13.5" thickBot="1" x14ac:dyDescent="0.25">
      <c r="A11" s="224"/>
      <c r="B11" s="92"/>
      <c r="C11" s="225"/>
      <c r="D11" s="226" t="str">
        <f>IF(B13=0,"Complete","Incomplete")</f>
        <v>Incomplete</v>
      </c>
      <c r="E11" s="227"/>
      <c r="F11" s="11"/>
      <c r="H11" s="94"/>
      <c r="I11" s="95"/>
      <c r="Q11" s="146"/>
      <c r="R11" s="146"/>
      <c r="S11" s="146"/>
      <c r="T11" s="146"/>
      <c r="U11" s="146"/>
      <c r="V11" s="146"/>
      <c r="W11" s="146"/>
      <c r="X11" s="146"/>
      <c r="Y11" s="146"/>
      <c r="Z11" s="146"/>
      <c r="AA11" s="96"/>
      <c r="AB11" s="94"/>
      <c r="AC11" s="100"/>
      <c r="AE11" s="241"/>
      <c r="AF11" s="241"/>
      <c r="AG11" s="241"/>
      <c r="AH11" s="241"/>
      <c r="AI11" s="241"/>
      <c r="AJ11" s="241"/>
      <c r="AK11" s="241"/>
      <c r="AL11" s="241"/>
      <c r="AM11" s="241"/>
      <c r="AN11" s="241"/>
      <c r="AO11" s="241"/>
      <c r="AP11" s="241"/>
      <c r="AQ11" s="241"/>
      <c r="AR11" s="241"/>
      <c r="AS11" s="241"/>
      <c r="AT11" s="241"/>
      <c r="AU11" s="241"/>
      <c r="AV11" s="241"/>
    </row>
    <row r="12" spans="1:50" s="93" customFormat="1" ht="3.75" customHeight="1" x14ac:dyDescent="0.2">
      <c r="A12" s="233"/>
      <c r="B12" s="234"/>
      <c r="C12" s="228"/>
      <c r="D12" s="228"/>
      <c r="E12" s="229"/>
      <c r="F12" s="11"/>
      <c r="H12" s="94"/>
      <c r="I12" s="95"/>
      <c r="J12" s="147" t="s">
        <v>124</v>
      </c>
      <c r="K12" s="148"/>
      <c r="L12" s="148"/>
      <c r="M12" s="148"/>
      <c r="N12" s="149"/>
      <c r="S12" s="94"/>
      <c r="T12" s="94"/>
      <c r="U12" s="94"/>
      <c r="V12" s="94"/>
      <c r="W12" s="115"/>
      <c r="X12" s="115"/>
      <c r="Y12" s="115"/>
      <c r="Z12" s="115"/>
      <c r="AA12" s="96"/>
      <c r="AB12" s="94"/>
      <c r="AE12" s="241"/>
      <c r="AF12" s="241"/>
      <c r="AG12" s="241"/>
      <c r="AH12" s="241"/>
      <c r="AI12" s="241"/>
      <c r="AJ12" s="241"/>
      <c r="AK12" s="241"/>
      <c r="AL12" s="241"/>
      <c r="AM12" s="241"/>
      <c r="AN12" s="241"/>
      <c r="AO12" s="241"/>
      <c r="AP12" s="241"/>
      <c r="AQ12" s="241"/>
      <c r="AR12" s="241"/>
      <c r="AS12" s="241"/>
      <c r="AT12" s="241"/>
      <c r="AU12" s="241"/>
      <c r="AV12" s="241"/>
    </row>
    <row r="13" spans="1:50" ht="12.75" customHeight="1" thickBot="1" x14ac:dyDescent="0.25">
      <c r="A13" s="235"/>
      <c r="B13" s="236">
        <f>COUNTIF(H14:H40,0)</f>
        <v>9</v>
      </c>
      <c r="C13" s="230"/>
      <c r="D13" s="231" t="str">
        <f>"Missing " &amp; "field" &amp; IF(B13&gt;1,"s","")</f>
        <v>Missing fields</v>
      </c>
      <c r="E13" s="232"/>
      <c r="F13" s="11"/>
      <c r="I13" s="25"/>
      <c r="J13" s="150"/>
      <c r="K13" s="151"/>
      <c r="L13" s="151"/>
      <c r="M13" s="151"/>
      <c r="N13" s="152"/>
      <c r="O13" s="93"/>
      <c r="AA13" s="98"/>
      <c r="AB13" s="8"/>
    </row>
    <row r="14" spans="1:50" x14ac:dyDescent="0.2">
      <c r="H14" s="10">
        <f>IF(Q11="",0,1)</f>
        <v>0</v>
      </c>
      <c r="I14" s="25"/>
      <c r="J14" s="153"/>
      <c r="K14" s="154"/>
      <c r="L14" s="155"/>
      <c r="M14" s="155"/>
      <c r="N14" s="155"/>
      <c r="O14" s="155"/>
      <c r="P14" s="155"/>
      <c r="Q14" s="155"/>
      <c r="R14" s="155"/>
      <c r="S14" s="155"/>
      <c r="T14" s="155"/>
      <c r="U14" s="155"/>
      <c r="V14" s="155"/>
      <c r="W14" s="155"/>
      <c r="X14" s="155"/>
      <c r="Y14" s="155"/>
      <c r="Z14" s="156"/>
      <c r="AA14" s="98"/>
    </row>
    <row r="15" spans="1:50" x14ac:dyDescent="0.2">
      <c r="G15" s="100"/>
      <c r="H15" s="10">
        <f>IF(M15="",0,1)</f>
        <v>0</v>
      </c>
      <c r="I15" s="25"/>
      <c r="J15" s="164" t="s">
        <v>105</v>
      </c>
      <c r="K15" s="101" t="s">
        <v>1</v>
      </c>
      <c r="L15" s="8"/>
      <c r="M15" s="198"/>
      <c r="N15" s="199"/>
      <c r="O15" s="199"/>
      <c r="P15" s="199"/>
      <c r="Q15" s="200"/>
      <c r="R15" s="6" t="str">
        <f>IF(M15="","",VLOOKUP(M15,AR78:AS100,2))</f>
        <v/>
      </c>
      <c r="S15" s="7" t="str">
        <f>IF(M15="","",VLOOKUP(M15,AR78:AT100,3))</f>
        <v/>
      </c>
      <c r="T15" s="8"/>
      <c r="U15" s="8"/>
      <c r="V15" s="8"/>
      <c r="W15" s="8"/>
      <c r="X15" s="8"/>
      <c r="Y15" s="8"/>
      <c r="Z15" s="157"/>
      <c r="AA15" s="98"/>
    </row>
    <row r="16" spans="1:50" x14ac:dyDescent="0.2">
      <c r="I16" s="25"/>
      <c r="J16" s="165"/>
      <c r="K16" s="11"/>
      <c r="L16" s="101"/>
      <c r="M16" s="8"/>
      <c r="N16" s="8"/>
      <c r="O16" s="8"/>
      <c r="P16" s="8"/>
      <c r="Q16" s="8"/>
      <c r="R16" s="8"/>
      <c r="S16" s="8"/>
      <c r="T16" s="8"/>
      <c r="U16" s="8"/>
      <c r="V16" s="8"/>
      <c r="W16" s="8"/>
      <c r="X16" s="8"/>
      <c r="Y16" s="8"/>
      <c r="Z16" s="157"/>
      <c r="AA16" s="98"/>
    </row>
    <row r="17" spans="7:27" x14ac:dyDescent="0.2">
      <c r="G17" s="100"/>
      <c r="H17" s="10">
        <f>IF(M17="",0,1)</f>
        <v>0</v>
      </c>
      <c r="I17" s="25"/>
      <c r="J17" s="164" t="s">
        <v>105</v>
      </c>
      <c r="K17" s="101" t="s">
        <v>0</v>
      </c>
      <c r="L17" s="8"/>
      <c r="M17" s="201"/>
      <c r="N17" s="8"/>
      <c r="O17" s="8"/>
      <c r="P17" s="7" t="str">
        <f>IF(Q19="","",IF(M17=2008,VLOOKUP(Q19,$AM$78:$AO$89,3),IF(M17=2012,VLOOKUP(Q19,$AM$78:$AO$89,3),IF(M17=2016,VLOOKUP(Q19,$AM$78:$AO$89,3),IF(M17=2020,VLOOKUP(Q19,$AM$78:$AO$89,3),VLOOKUP(Q19,$AM$78:$AO$89,2))))))</f>
        <v/>
      </c>
      <c r="Q17" s="8"/>
      <c r="R17" s="8"/>
      <c r="S17" s="8"/>
      <c r="T17" s="8"/>
      <c r="U17" s="7" t="str">
        <f>IF(V19="","",IF(M17=2008,VLOOKUP(V19,$AM$78:$AO$89,3),IF(M17=2012,VLOOKUP(V19,$AM$78:$AO$89,3),IF(M17=2016,VLOOKUP(V19,$AM$78:$AO$89,3),IF(M17=2020,VLOOKUP(V19,$AM$78:$AO$89,3),VLOOKUP(V19,$AM$78:$AO$89,2))))))</f>
        <v/>
      </c>
      <c r="V17" s="8"/>
      <c r="W17" s="8"/>
      <c r="X17" s="8"/>
      <c r="Y17" s="8"/>
      <c r="Z17" s="157"/>
      <c r="AA17" s="98"/>
    </row>
    <row r="18" spans="7:27" x14ac:dyDescent="0.2">
      <c r="I18" s="25"/>
      <c r="J18" s="165"/>
      <c r="K18" s="11"/>
      <c r="L18" s="101"/>
      <c r="M18" s="8"/>
      <c r="N18" s="8"/>
      <c r="O18" s="8"/>
      <c r="P18" s="8"/>
      <c r="Q18" s="14" t="str">
        <f>IF(P19&gt;P17,"► INCORRECT DATE ◄","")</f>
        <v/>
      </c>
      <c r="R18" s="8"/>
      <c r="S18" s="8"/>
      <c r="T18" s="8"/>
      <c r="U18" s="8"/>
      <c r="V18" s="14" t="str">
        <f>IF(U19&gt;U17,"► INCORRECT DATE ◄","")</f>
        <v/>
      </c>
      <c r="W18" s="8"/>
      <c r="X18" s="8"/>
      <c r="Y18" s="8"/>
      <c r="Z18" s="157"/>
      <c r="AA18" s="98"/>
    </row>
    <row r="19" spans="7:27" x14ac:dyDescent="0.2">
      <c r="G19" s="100"/>
      <c r="H19" s="10">
        <f>IF(S19=0,0,IF(X19=0,0,1))</f>
        <v>0</v>
      </c>
      <c r="I19" s="25"/>
      <c r="J19" s="164" t="s">
        <v>105</v>
      </c>
      <c r="K19" s="101" t="s">
        <v>2</v>
      </c>
      <c r="L19" s="8"/>
      <c r="M19" s="8"/>
      <c r="N19" s="121" t="s">
        <v>3</v>
      </c>
      <c r="O19" s="121"/>
      <c r="P19" s="201"/>
      <c r="Q19" s="198"/>
      <c r="R19" s="200"/>
      <c r="S19" s="7">
        <f>IF(Q18&gt;"",0,IF(P19="",0,IF(Q19="",0,1)))</f>
        <v>0</v>
      </c>
      <c r="T19" s="102" t="s">
        <v>4</v>
      </c>
      <c r="U19" s="201"/>
      <c r="V19" s="198"/>
      <c r="W19" s="200"/>
      <c r="X19" s="7">
        <f>IF(V18&gt;"",0,IF(U19="",0,IF(V19="",0,1)))</f>
        <v>0</v>
      </c>
      <c r="Y19" s="8"/>
      <c r="Z19" s="157"/>
      <c r="AA19" s="98"/>
    </row>
    <row r="20" spans="7:27" x14ac:dyDescent="0.2">
      <c r="I20" s="25"/>
      <c r="J20" s="165"/>
      <c r="K20" s="11"/>
      <c r="L20" s="8"/>
      <c r="M20" s="8"/>
      <c r="N20" s="8"/>
      <c r="O20" s="8"/>
      <c r="P20" s="8"/>
      <c r="Q20" s="8"/>
      <c r="R20" s="6" t="str">
        <f>IF(Q19="","",VLOOKUP(Q19,$AM$78:$AP$89,4))</f>
        <v/>
      </c>
      <c r="S20" s="8"/>
      <c r="T20" s="8"/>
      <c r="U20" s="8"/>
      <c r="V20" s="8"/>
      <c r="W20" s="6" t="str">
        <f>IF(V19="","",VLOOKUP(V19,$AM$78:$AP$89,4))</f>
        <v/>
      </c>
      <c r="X20" s="8"/>
      <c r="Y20" s="8"/>
      <c r="Z20" s="157"/>
      <c r="AA20" s="98"/>
    </row>
    <row r="21" spans="7:27" x14ac:dyDescent="0.2">
      <c r="G21" s="100"/>
      <c r="H21" s="10">
        <f>IF(M23="",0,1)</f>
        <v>0</v>
      </c>
      <c r="I21" s="25"/>
      <c r="J21" s="164" t="s">
        <v>105</v>
      </c>
      <c r="K21" s="101" t="s">
        <v>109</v>
      </c>
      <c r="L21" s="8"/>
      <c r="M21" s="8"/>
      <c r="N21" s="8"/>
      <c r="O21" s="8"/>
      <c r="P21" s="8"/>
      <c r="Q21" s="8"/>
      <c r="R21" s="8"/>
      <c r="S21" s="8"/>
      <c r="T21" s="8"/>
      <c r="U21" s="8"/>
      <c r="V21" s="8"/>
      <c r="W21" s="8"/>
      <c r="X21" s="8"/>
      <c r="Y21" s="8"/>
      <c r="Z21" s="157"/>
      <c r="AA21" s="98"/>
    </row>
    <row r="22" spans="7:27" ht="9" customHeight="1" x14ac:dyDescent="0.2">
      <c r="I22" s="25"/>
      <c r="J22" s="164"/>
      <c r="K22" s="103"/>
      <c r="L22" s="101"/>
      <c r="M22" s="7" t="str">
        <f>IF(M23="","",IF(M23="Yes",1,0))</f>
        <v/>
      </c>
      <c r="N22" s="7"/>
      <c r="O22" s="8"/>
      <c r="P22" s="8"/>
      <c r="Q22" s="8"/>
      <c r="R22" s="8"/>
      <c r="S22" s="8"/>
      <c r="T22" s="8"/>
      <c r="U22" s="8"/>
      <c r="V22" s="8"/>
      <c r="W22" s="8"/>
      <c r="X22" s="8"/>
      <c r="Y22" s="8"/>
      <c r="Z22" s="157"/>
      <c r="AA22" s="98"/>
    </row>
    <row r="23" spans="7:27" x14ac:dyDescent="0.2">
      <c r="I23" s="25"/>
      <c r="J23" s="165"/>
      <c r="K23" s="11"/>
      <c r="L23" s="104" t="s">
        <v>107</v>
      </c>
      <c r="M23" s="201"/>
      <c r="N23" s="7"/>
      <c r="O23" s="8"/>
      <c r="P23" s="104" t="s">
        <v>106</v>
      </c>
      <c r="Q23" s="204"/>
      <c r="R23" s="205"/>
      <c r="S23" s="205"/>
      <c r="T23" s="205"/>
      <c r="U23" s="205"/>
      <c r="V23" s="205"/>
      <c r="W23" s="205"/>
      <c r="X23" s="205"/>
      <c r="Y23" s="206"/>
      <c r="Z23" s="157"/>
      <c r="AA23" s="98"/>
    </row>
    <row r="24" spans="7:27" x14ac:dyDescent="0.2">
      <c r="I24" s="25"/>
      <c r="J24" s="165"/>
      <c r="K24" s="11"/>
      <c r="L24" s="104"/>
      <c r="M24" s="104"/>
      <c r="N24" s="104"/>
      <c r="O24" s="104"/>
      <c r="P24" s="104"/>
      <c r="Q24" s="207"/>
      <c r="R24" s="208"/>
      <c r="S24" s="208"/>
      <c r="T24" s="208"/>
      <c r="U24" s="208"/>
      <c r="V24" s="208"/>
      <c r="W24" s="208"/>
      <c r="X24" s="208"/>
      <c r="Y24" s="209"/>
      <c r="Z24" s="157"/>
      <c r="AA24" s="98"/>
    </row>
    <row r="25" spans="7:27" x14ac:dyDescent="0.2">
      <c r="I25" s="25"/>
      <c r="J25" s="165"/>
      <c r="K25" s="11"/>
      <c r="L25" s="8"/>
      <c r="M25" s="8"/>
      <c r="N25" s="8"/>
      <c r="O25" s="8"/>
      <c r="P25" s="8"/>
      <c r="Q25" s="8"/>
      <c r="R25" s="8"/>
      <c r="S25" s="8"/>
      <c r="T25" s="8"/>
      <c r="U25" s="8"/>
      <c r="V25" s="8"/>
      <c r="W25" s="8"/>
      <c r="X25" s="8"/>
      <c r="Y25" s="8"/>
      <c r="Z25" s="157"/>
      <c r="AA25" s="98"/>
    </row>
    <row r="26" spans="7:27" x14ac:dyDescent="0.2">
      <c r="G26" s="100"/>
      <c r="H26" s="10">
        <f>IF(L28="",0,1)</f>
        <v>0</v>
      </c>
      <c r="I26" s="25"/>
      <c r="J26" s="164" t="s">
        <v>105</v>
      </c>
      <c r="K26" s="101" t="s">
        <v>13</v>
      </c>
      <c r="L26" s="8"/>
      <c r="M26" s="8"/>
      <c r="N26" s="8"/>
      <c r="O26" s="8"/>
      <c r="P26" s="8"/>
      <c r="Q26" s="8"/>
      <c r="R26" s="8"/>
      <c r="S26" s="8"/>
      <c r="T26" s="8"/>
      <c r="U26" s="8"/>
      <c r="V26" s="8"/>
      <c r="W26" s="8"/>
      <c r="X26" s="8"/>
      <c r="Y26" s="8"/>
      <c r="Z26" s="157"/>
      <c r="AA26" s="98"/>
    </row>
    <row r="27" spans="7:27" ht="9" customHeight="1" x14ac:dyDescent="0.2">
      <c r="I27" s="25"/>
      <c r="J27" s="164"/>
      <c r="K27" s="103"/>
      <c r="L27" s="101"/>
      <c r="M27" s="8"/>
      <c r="N27" s="8"/>
      <c r="O27" s="8"/>
      <c r="P27" s="8"/>
      <c r="Q27" s="8"/>
      <c r="R27" s="8"/>
      <c r="S27" s="8"/>
      <c r="T27" s="8"/>
      <c r="U27" s="8"/>
      <c r="V27" s="8"/>
      <c r="W27" s="8"/>
      <c r="X27" s="8"/>
      <c r="Y27" s="8"/>
      <c r="Z27" s="157"/>
      <c r="AA27" s="98"/>
    </row>
    <row r="28" spans="7:27" x14ac:dyDescent="0.2">
      <c r="I28" s="25"/>
      <c r="J28" s="164"/>
      <c r="K28" s="7" t="str">
        <f>IF(L28="","",LEFT(L28,2))</f>
        <v/>
      </c>
      <c r="L28" s="198"/>
      <c r="M28" s="199"/>
      <c r="N28" s="199"/>
      <c r="O28" s="199"/>
      <c r="P28" s="199"/>
      <c r="Q28" s="200"/>
      <c r="R28" s="7" t="str">
        <f>IF(S28="","",LEFT(S28,2))</f>
        <v/>
      </c>
      <c r="S28" s="198"/>
      <c r="T28" s="199"/>
      <c r="U28" s="199"/>
      <c r="V28" s="199"/>
      <c r="W28" s="199"/>
      <c r="X28" s="200"/>
      <c r="Y28" s="8"/>
      <c r="Z28" s="157"/>
      <c r="AA28" s="98"/>
    </row>
    <row r="29" spans="7:27" ht="6" customHeight="1" x14ac:dyDescent="0.2">
      <c r="I29" s="25"/>
      <c r="J29" s="165"/>
      <c r="K29" s="105"/>
      <c r="L29" s="11"/>
      <c r="M29" s="11"/>
      <c r="N29" s="11"/>
      <c r="O29" s="11"/>
      <c r="P29" s="11"/>
      <c r="Q29" s="11"/>
      <c r="R29" s="7"/>
      <c r="S29" s="11"/>
      <c r="T29" s="11"/>
      <c r="U29" s="11"/>
      <c r="V29" s="11"/>
      <c r="W29" s="11"/>
      <c r="X29" s="11"/>
      <c r="Y29" s="8"/>
      <c r="Z29" s="157"/>
      <c r="AA29" s="98"/>
    </row>
    <row r="30" spans="7:27" x14ac:dyDescent="0.2">
      <c r="I30" s="25"/>
      <c r="J30" s="165"/>
      <c r="K30" s="7" t="str">
        <f>IF(L30="","",LEFT(L30,2))</f>
        <v/>
      </c>
      <c r="L30" s="198"/>
      <c r="M30" s="199"/>
      <c r="N30" s="199"/>
      <c r="O30" s="199"/>
      <c r="P30" s="199"/>
      <c r="Q30" s="200"/>
      <c r="R30" s="7" t="str">
        <f>IF(S30="","",LEFT(S30,2))</f>
        <v/>
      </c>
      <c r="S30" s="198"/>
      <c r="T30" s="199"/>
      <c r="U30" s="199"/>
      <c r="V30" s="199"/>
      <c r="W30" s="199"/>
      <c r="X30" s="200"/>
      <c r="Y30" s="8"/>
      <c r="Z30" s="157"/>
      <c r="AA30" s="98"/>
    </row>
    <row r="31" spans="7:27" ht="6" customHeight="1" x14ac:dyDescent="0.2">
      <c r="I31" s="25"/>
      <c r="J31" s="165"/>
      <c r="K31" s="105"/>
      <c r="L31" s="11"/>
      <c r="M31" s="11"/>
      <c r="N31" s="11"/>
      <c r="O31" s="11"/>
      <c r="P31" s="11"/>
      <c r="Q31" s="11"/>
      <c r="R31" s="7"/>
      <c r="S31" s="11"/>
      <c r="T31" s="11"/>
      <c r="U31" s="11"/>
      <c r="V31" s="11"/>
      <c r="W31" s="11"/>
      <c r="X31" s="11"/>
      <c r="Y31" s="8"/>
      <c r="Z31" s="157"/>
      <c r="AA31" s="98"/>
    </row>
    <row r="32" spans="7:27" x14ac:dyDescent="0.2">
      <c r="I32" s="25"/>
      <c r="J32" s="165"/>
      <c r="K32" s="7" t="str">
        <f>IF(L32="","",LEFT(L32,2))</f>
        <v/>
      </c>
      <c r="L32" s="198"/>
      <c r="M32" s="199"/>
      <c r="N32" s="199"/>
      <c r="O32" s="199"/>
      <c r="P32" s="199"/>
      <c r="Q32" s="200"/>
      <c r="R32" s="7" t="str">
        <f>IF(S32="","",LEFT(S32,2))</f>
        <v/>
      </c>
      <c r="S32" s="198"/>
      <c r="T32" s="199"/>
      <c r="U32" s="199"/>
      <c r="V32" s="199"/>
      <c r="W32" s="199"/>
      <c r="X32" s="200"/>
      <c r="Y32" s="8"/>
      <c r="Z32" s="157"/>
      <c r="AA32" s="98"/>
    </row>
    <row r="33" spans="7:28" ht="6" customHeight="1" x14ac:dyDescent="0.2">
      <c r="I33" s="25"/>
      <c r="J33" s="165"/>
      <c r="K33" s="105"/>
      <c r="L33" s="11"/>
      <c r="M33" s="11"/>
      <c r="N33" s="11"/>
      <c r="O33" s="11"/>
      <c r="P33" s="11"/>
      <c r="Q33" s="11"/>
      <c r="R33" s="7"/>
      <c r="S33" s="11"/>
      <c r="T33" s="11"/>
      <c r="U33" s="11"/>
      <c r="V33" s="11"/>
      <c r="W33" s="11"/>
      <c r="X33" s="11"/>
      <c r="Y33" s="8"/>
      <c r="Z33" s="157"/>
      <c r="AA33" s="98"/>
    </row>
    <row r="34" spans="7:28" x14ac:dyDescent="0.2">
      <c r="I34" s="25"/>
      <c r="J34" s="165"/>
      <c r="K34" s="7" t="str">
        <f>IF(L34="","",LEFT(L34,2))</f>
        <v/>
      </c>
      <c r="L34" s="198"/>
      <c r="M34" s="199"/>
      <c r="N34" s="199"/>
      <c r="O34" s="199"/>
      <c r="P34" s="199"/>
      <c r="Q34" s="200"/>
      <c r="R34" s="7" t="str">
        <f>IF(S34="","",LEFT(S34,2))</f>
        <v/>
      </c>
      <c r="S34" s="198"/>
      <c r="T34" s="199"/>
      <c r="U34" s="199"/>
      <c r="V34" s="199"/>
      <c r="W34" s="199"/>
      <c r="X34" s="200"/>
      <c r="Y34" s="8"/>
      <c r="Z34" s="157"/>
      <c r="AA34" s="98"/>
    </row>
    <row r="35" spans="7:28" x14ac:dyDescent="0.2">
      <c r="I35" s="25"/>
      <c r="J35" s="165"/>
      <c r="K35" s="103"/>
      <c r="L35" s="8"/>
      <c r="M35" s="8"/>
      <c r="N35" s="8"/>
      <c r="O35" s="8"/>
      <c r="P35" s="8"/>
      <c r="Q35" s="8"/>
      <c r="R35" s="8"/>
      <c r="S35" s="8"/>
      <c r="T35" s="8"/>
      <c r="U35" s="8"/>
      <c r="V35" s="8"/>
      <c r="W35" s="8"/>
      <c r="X35" s="8"/>
      <c r="Y35" s="8"/>
      <c r="Z35" s="157"/>
      <c r="AA35" s="98"/>
    </row>
    <row r="36" spans="7:28" x14ac:dyDescent="0.2">
      <c r="G36" s="100"/>
      <c r="H36" s="10">
        <f>IF(TRIM(Q36)="",0,1)</f>
        <v>0</v>
      </c>
      <c r="I36" s="25"/>
      <c r="J36" s="164" t="s">
        <v>105</v>
      </c>
      <c r="K36" s="101" t="s">
        <v>5</v>
      </c>
      <c r="L36" s="8"/>
      <c r="M36" s="8"/>
      <c r="N36" s="8"/>
      <c r="O36" s="8"/>
      <c r="P36" s="8"/>
      <c r="Q36" s="202"/>
      <c r="R36" s="203"/>
      <c r="S36" s="8"/>
      <c r="T36" s="8"/>
      <c r="U36" s="8"/>
      <c r="V36" s="8"/>
      <c r="W36" s="8"/>
      <c r="X36" s="8"/>
      <c r="Y36" s="8"/>
      <c r="Z36" s="157"/>
      <c r="AA36" s="98"/>
    </row>
    <row r="37" spans="7:28" x14ac:dyDescent="0.2">
      <c r="I37" s="25"/>
      <c r="J37" s="165"/>
      <c r="K37" s="11"/>
      <c r="L37" s="8"/>
      <c r="M37" s="8"/>
      <c r="N37" s="8"/>
      <c r="O37" s="8"/>
      <c r="P37" s="8"/>
      <c r="Q37" s="8"/>
      <c r="R37" s="8"/>
      <c r="S37" s="8"/>
      <c r="T37" s="8"/>
      <c r="U37" s="8"/>
      <c r="V37" s="8"/>
      <c r="W37" s="8"/>
      <c r="X37" s="8"/>
      <c r="Y37" s="8"/>
      <c r="Z37" s="157"/>
      <c r="AA37" s="98"/>
    </row>
    <row r="38" spans="7:28" x14ac:dyDescent="0.2">
      <c r="G38" s="100"/>
      <c r="H38" s="10">
        <f>IF(TRIM(Q38)="",0,1)</f>
        <v>0</v>
      </c>
      <c r="I38" s="25"/>
      <c r="J38" s="164" t="s">
        <v>105</v>
      </c>
      <c r="K38" s="101" t="s">
        <v>6</v>
      </c>
      <c r="L38" s="8"/>
      <c r="M38" s="8"/>
      <c r="N38" s="8"/>
      <c r="O38" s="8"/>
      <c r="P38" s="8"/>
      <c r="Q38" s="202"/>
      <c r="R38" s="203"/>
      <c r="S38" s="8"/>
      <c r="T38" s="8"/>
      <c r="U38" s="8"/>
      <c r="V38" s="8"/>
      <c r="W38" s="8"/>
      <c r="X38" s="8"/>
      <c r="Y38" s="8"/>
      <c r="Z38" s="157"/>
      <c r="AA38" s="98"/>
    </row>
    <row r="39" spans="7:28" x14ac:dyDescent="0.2">
      <c r="I39" s="25"/>
      <c r="J39" s="165"/>
      <c r="K39" s="11"/>
      <c r="L39" s="8"/>
      <c r="M39" s="8"/>
      <c r="N39" s="8"/>
      <c r="O39" s="8"/>
      <c r="P39" s="8"/>
      <c r="Q39" s="8"/>
      <c r="R39" s="8"/>
      <c r="S39" s="8"/>
      <c r="T39" s="8"/>
      <c r="U39" s="8"/>
      <c r="V39" s="8"/>
      <c r="W39" s="8"/>
      <c r="X39" s="8"/>
      <c r="Y39" s="8"/>
      <c r="Z39" s="157"/>
      <c r="AA39" s="98"/>
    </row>
    <row r="40" spans="7:28" x14ac:dyDescent="0.2">
      <c r="G40" s="100"/>
      <c r="H40" s="10">
        <f>IF(M42="",0,1)</f>
        <v>0</v>
      </c>
      <c r="I40" s="25"/>
      <c r="J40" s="164" t="s">
        <v>105</v>
      </c>
      <c r="K40" s="101" t="s">
        <v>111</v>
      </c>
      <c r="L40" s="8"/>
      <c r="M40" s="8"/>
      <c r="N40" s="8"/>
      <c r="O40" s="8"/>
      <c r="P40" s="8"/>
      <c r="Q40" s="8"/>
      <c r="R40" s="8"/>
      <c r="S40" s="8"/>
      <c r="T40" s="8"/>
      <c r="U40" s="8"/>
      <c r="V40" s="8"/>
      <c r="W40" s="8"/>
      <c r="X40" s="8"/>
      <c r="Y40" s="8"/>
      <c r="Z40" s="157"/>
      <c r="AA40" s="98"/>
    </row>
    <row r="41" spans="7:28" ht="9" customHeight="1" x14ac:dyDescent="0.2">
      <c r="I41" s="25"/>
      <c r="J41" s="158"/>
      <c r="K41" s="103"/>
      <c r="L41" s="101"/>
      <c r="M41" s="7" t="str">
        <f>IF(M42="","",IF(M42="Yes",1,0))</f>
        <v/>
      </c>
      <c r="N41" s="7"/>
      <c r="O41" s="8"/>
      <c r="P41" s="8"/>
      <c r="Q41" s="8"/>
      <c r="R41" s="8"/>
      <c r="S41" s="8"/>
      <c r="T41" s="8"/>
      <c r="U41" s="8"/>
      <c r="V41" s="8"/>
      <c r="W41" s="8"/>
      <c r="X41" s="8"/>
      <c r="Y41" s="8"/>
      <c r="Z41" s="157"/>
      <c r="AA41" s="98"/>
    </row>
    <row r="42" spans="7:28" x14ac:dyDescent="0.2">
      <c r="I42" s="25"/>
      <c r="J42" s="159"/>
      <c r="K42" s="11"/>
      <c r="L42" s="104" t="s">
        <v>107</v>
      </c>
      <c r="M42" s="201"/>
      <c r="N42" s="8"/>
      <c r="O42" s="8" t="str">
        <f>IF(M41=1, "Specify:", IF(M41=0, "Any plans to develop a system?",""))</f>
        <v/>
      </c>
      <c r="P42" s="8"/>
      <c r="Q42" s="8"/>
      <c r="R42" s="8"/>
      <c r="S42" s="8"/>
      <c r="T42" s="8"/>
      <c r="U42" s="8"/>
      <c r="V42" s="8"/>
      <c r="W42" s="8"/>
      <c r="X42" s="8"/>
      <c r="Y42" s="8"/>
      <c r="Z42" s="157"/>
      <c r="AA42" s="98"/>
    </row>
    <row r="43" spans="7:28" ht="6" customHeight="1" x14ac:dyDescent="0.2">
      <c r="I43" s="25"/>
      <c r="J43" s="159"/>
      <c r="K43" s="11"/>
      <c r="L43" s="8"/>
      <c r="M43" s="8"/>
      <c r="N43" s="8"/>
      <c r="O43" s="8"/>
      <c r="P43" s="8"/>
      <c r="Q43" s="8"/>
      <c r="R43" s="8"/>
      <c r="S43" s="8"/>
      <c r="T43" s="8"/>
      <c r="U43" s="8"/>
      <c r="V43" s="8"/>
      <c r="W43" s="8"/>
      <c r="X43" s="8"/>
      <c r="Y43" s="8"/>
      <c r="Z43" s="157"/>
      <c r="AA43" s="98"/>
    </row>
    <row r="44" spans="7:28" x14ac:dyDescent="0.2">
      <c r="I44" s="25"/>
      <c r="J44" s="159"/>
      <c r="K44" s="11"/>
      <c r="L44" s="8"/>
      <c r="M44" s="8"/>
      <c r="N44" s="8"/>
      <c r="O44" s="210"/>
      <c r="P44" s="211"/>
      <c r="Q44" s="211"/>
      <c r="R44" s="211"/>
      <c r="S44" s="211"/>
      <c r="T44" s="211"/>
      <c r="U44" s="211"/>
      <c r="V44" s="211"/>
      <c r="W44" s="211"/>
      <c r="X44" s="211"/>
      <c r="Y44" s="212"/>
      <c r="Z44" s="157"/>
      <c r="AA44" s="98"/>
    </row>
    <row r="45" spans="7:28" x14ac:dyDescent="0.2">
      <c r="I45" s="25"/>
      <c r="J45" s="159"/>
      <c r="K45" s="11"/>
      <c r="L45" s="8"/>
      <c r="M45" s="8"/>
      <c r="N45" s="8"/>
      <c r="O45" s="213"/>
      <c r="P45" s="214"/>
      <c r="Q45" s="214"/>
      <c r="R45" s="214"/>
      <c r="S45" s="214"/>
      <c r="T45" s="214"/>
      <c r="U45" s="214"/>
      <c r="V45" s="214"/>
      <c r="W45" s="214"/>
      <c r="X45" s="214"/>
      <c r="Y45" s="215"/>
      <c r="Z45" s="157"/>
      <c r="AA45" s="98"/>
    </row>
    <row r="46" spans="7:28" x14ac:dyDescent="0.2">
      <c r="I46" s="25"/>
      <c r="J46" s="159"/>
      <c r="K46" s="11"/>
      <c r="L46" s="8"/>
      <c r="M46" s="8"/>
      <c r="N46" s="8"/>
      <c r="O46" s="216"/>
      <c r="P46" s="217"/>
      <c r="Q46" s="217"/>
      <c r="R46" s="217"/>
      <c r="S46" s="217"/>
      <c r="T46" s="217"/>
      <c r="U46" s="217"/>
      <c r="V46" s="217"/>
      <c r="W46" s="217"/>
      <c r="X46" s="217"/>
      <c r="Y46" s="218"/>
      <c r="Z46" s="157"/>
      <c r="AA46" s="98"/>
    </row>
    <row r="47" spans="7:28" ht="13.5" thickBot="1" x14ac:dyDescent="0.25">
      <c r="I47" s="25"/>
      <c r="J47" s="160"/>
      <c r="K47" s="161"/>
      <c r="L47" s="162"/>
      <c r="M47" s="162"/>
      <c r="N47" s="162"/>
      <c r="O47" s="162"/>
      <c r="P47" s="162"/>
      <c r="Q47" s="162"/>
      <c r="R47" s="162"/>
      <c r="S47" s="162"/>
      <c r="T47" s="162"/>
      <c r="U47" s="162"/>
      <c r="V47" s="162"/>
      <c r="W47" s="162"/>
      <c r="X47" s="162"/>
      <c r="Y47" s="162"/>
      <c r="Z47" s="163"/>
      <c r="AA47" s="98"/>
    </row>
    <row r="48" spans="7:28" ht="21" customHeight="1" thickBot="1" x14ac:dyDescent="0.25">
      <c r="H48" s="11"/>
      <c r="I48" s="25"/>
      <c r="AA48" s="98"/>
      <c r="AB48" s="8"/>
    </row>
    <row r="49" spans="1:48" ht="12.75" customHeight="1" thickBot="1" x14ac:dyDescent="0.25">
      <c r="B49" s="10"/>
      <c r="C49" s="10"/>
      <c r="I49" s="25"/>
      <c r="J49" s="166" t="s">
        <v>9</v>
      </c>
      <c r="K49" s="167"/>
      <c r="L49" s="168"/>
      <c r="AA49" s="98"/>
      <c r="AB49" s="8"/>
    </row>
    <row r="50" spans="1:48" x14ac:dyDescent="0.2">
      <c r="B50" s="10"/>
      <c r="C50" s="10"/>
      <c r="I50" s="25"/>
      <c r="J50" s="177"/>
      <c r="K50" s="178"/>
      <c r="L50" s="179"/>
      <c r="M50" s="178"/>
      <c r="N50" s="178"/>
      <c r="O50" s="178"/>
      <c r="P50" s="169"/>
      <c r="Q50" s="169"/>
      <c r="R50" s="169"/>
      <c r="S50" s="169"/>
      <c r="T50" s="169"/>
      <c r="U50" s="169"/>
      <c r="V50" s="169"/>
      <c r="W50" s="169"/>
      <c r="X50" s="169"/>
      <c r="Y50" s="169"/>
      <c r="Z50" s="170"/>
      <c r="AA50" s="98"/>
    </row>
    <row r="51" spans="1:48" s="10" customFormat="1" x14ac:dyDescent="0.2">
      <c r="A51" s="99"/>
      <c r="I51" s="25"/>
      <c r="J51" s="180" t="s">
        <v>105</v>
      </c>
      <c r="K51" s="181" t="s">
        <v>11</v>
      </c>
      <c r="L51" s="182"/>
      <c r="M51" s="182"/>
      <c r="N51" s="182"/>
      <c r="O51" s="182"/>
      <c r="P51" s="11"/>
      <c r="Q51" s="11"/>
      <c r="R51" s="11"/>
      <c r="S51" s="11"/>
      <c r="T51" s="190"/>
      <c r="U51" s="191"/>
      <c r="V51" s="11"/>
      <c r="W51" s="11"/>
      <c r="X51" s="11"/>
      <c r="Y51" s="11"/>
      <c r="Z51" s="171"/>
      <c r="AA51" s="98"/>
      <c r="AE51" s="237"/>
      <c r="AF51" s="237"/>
      <c r="AG51" s="237"/>
      <c r="AH51" s="237"/>
      <c r="AI51" s="237"/>
      <c r="AJ51" s="237"/>
      <c r="AK51" s="237"/>
      <c r="AL51" s="237"/>
      <c r="AM51" s="237"/>
      <c r="AN51" s="237"/>
      <c r="AO51" s="237"/>
      <c r="AP51" s="237"/>
      <c r="AQ51" s="237"/>
      <c r="AR51" s="237"/>
      <c r="AS51" s="237"/>
      <c r="AT51" s="237"/>
      <c r="AU51" s="237"/>
      <c r="AV51" s="237"/>
    </row>
    <row r="52" spans="1:48" s="10" customFormat="1" x14ac:dyDescent="0.2">
      <c r="A52" s="99"/>
      <c r="I52" s="25"/>
      <c r="J52" s="183"/>
      <c r="K52" s="181"/>
      <c r="L52" s="182"/>
      <c r="M52" s="182"/>
      <c r="N52" s="182"/>
      <c r="O52" s="182"/>
      <c r="P52" s="11"/>
      <c r="Q52" s="11"/>
      <c r="R52" s="11"/>
      <c r="S52" s="11"/>
      <c r="T52" s="11"/>
      <c r="U52" s="11"/>
      <c r="V52" s="11"/>
      <c r="W52" s="11"/>
      <c r="X52" s="11"/>
      <c r="Y52" s="11"/>
      <c r="Z52" s="171"/>
      <c r="AA52" s="98"/>
      <c r="AE52" s="237"/>
      <c r="AF52" s="237"/>
      <c r="AG52" s="237"/>
      <c r="AH52" s="237"/>
      <c r="AI52" s="237"/>
      <c r="AJ52" s="237"/>
      <c r="AK52" s="237"/>
      <c r="AL52" s="237"/>
      <c r="AM52" s="237"/>
      <c r="AN52" s="237"/>
      <c r="AO52" s="237"/>
      <c r="AP52" s="237"/>
      <c r="AQ52" s="237"/>
      <c r="AR52" s="237"/>
      <c r="AS52" s="237"/>
      <c r="AT52" s="237"/>
      <c r="AU52" s="237"/>
      <c r="AV52" s="237"/>
    </row>
    <row r="53" spans="1:48" s="10" customFormat="1" x14ac:dyDescent="0.2">
      <c r="A53" s="99"/>
      <c r="I53" s="25"/>
      <c r="J53" s="180" t="s">
        <v>105</v>
      </c>
      <c r="K53" s="181" t="s">
        <v>14</v>
      </c>
      <c r="L53" s="182"/>
      <c r="M53" s="182"/>
      <c r="N53" s="182"/>
      <c r="O53" s="182"/>
      <c r="P53" s="11"/>
      <c r="Q53" s="11"/>
      <c r="R53" s="11"/>
      <c r="S53" s="11"/>
      <c r="T53" s="192"/>
      <c r="U53" s="193"/>
      <c r="V53" s="11"/>
      <c r="W53" s="11"/>
      <c r="X53" s="11"/>
      <c r="Y53" s="11"/>
      <c r="Z53" s="171"/>
      <c r="AA53" s="98"/>
      <c r="AE53" s="237"/>
      <c r="AF53" s="237"/>
      <c r="AG53" s="237"/>
      <c r="AH53" s="237"/>
      <c r="AI53" s="237"/>
      <c r="AJ53" s="237"/>
      <c r="AK53" s="237"/>
      <c r="AL53" s="237"/>
      <c r="AM53" s="237"/>
      <c r="AN53" s="237"/>
      <c r="AO53" s="237"/>
      <c r="AP53" s="237"/>
      <c r="AQ53" s="237"/>
      <c r="AR53" s="237"/>
      <c r="AS53" s="237"/>
      <c r="AT53" s="237"/>
      <c r="AU53" s="237"/>
      <c r="AV53" s="237"/>
    </row>
    <row r="54" spans="1:48" s="10" customFormat="1" x14ac:dyDescent="0.2">
      <c r="A54" s="99"/>
      <c r="I54" s="25"/>
      <c r="J54" s="183"/>
      <c r="K54" s="181"/>
      <c r="L54" s="182"/>
      <c r="M54" s="182"/>
      <c r="N54" s="182"/>
      <c r="O54" s="182"/>
      <c r="P54" s="11"/>
      <c r="Q54" s="11"/>
      <c r="R54" s="11"/>
      <c r="S54" s="11"/>
      <c r="T54" s="11"/>
      <c r="U54" s="11"/>
      <c r="V54" s="102"/>
      <c r="W54" s="102"/>
      <c r="X54" s="102"/>
      <c r="Y54" s="106"/>
      <c r="Z54" s="171"/>
      <c r="AA54" s="98"/>
      <c r="AE54" s="237"/>
      <c r="AF54" s="237"/>
      <c r="AG54" s="237"/>
      <c r="AH54" s="237"/>
      <c r="AI54" s="237"/>
      <c r="AJ54" s="237"/>
      <c r="AK54" s="237"/>
      <c r="AL54" s="237"/>
      <c r="AM54" s="237"/>
      <c r="AN54" s="237"/>
      <c r="AO54" s="237"/>
      <c r="AP54" s="237"/>
      <c r="AQ54" s="237"/>
      <c r="AR54" s="237"/>
      <c r="AS54" s="237"/>
      <c r="AT54" s="237"/>
      <c r="AU54" s="237"/>
      <c r="AV54" s="237"/>
    </row>
    <row r="55" spans="1:48" s="10" customFormat="1" x14ac:dyDescent="0.2">
      <c r="A55" s="99"/>
      <c r="I55" s="25"/>
      <c r="J55" s="180" t="s">
        <v>105</v>
      </c>
      <c r="K55" s="181" t="s">
        <v>15</v>
      </c>
      <c r="L55" s="182"/>
      <c r="M55" s="182"/>
      <c r="N55" s="182"/>
      <c r="O55" s="182"/>
      <c r="P55" s="11"/>
      <c r="Q55" s="11"/>
      <c r="R55" s="11"/>
      <c r="S55" s="11"/>
      <c r="T55" s="187" t="s">
        <v>3</v>
      </c>
      <c r="U55" s="194"/>
      <c r="V55" s="195"/>
      <c r="W55" s="188" t="s">
        <v>4</v>
      </c>
      <c r="X55" s="194"/>
      <c r="Y55" s="195"/>
      <c r="Z55" s="172">
        <f>IF(TRIM(U55)="",0,IF(TRIM(X55)="",0,1))</f>
        <v>0</v>
      </c>
      <c r="AA55" s="98"/>
      <c r="AE55" s="237"/>
      <c r="AF55" s="237"/>
      <c r="AG55" s="237"/>
      <c r="AH55" s="237"/>
      <c r="AI55" s="237"/>
      <c r="AJ55" s="237"/>
      <c r="AK55" s="237"/>
      <c r="AL55" s="237"/>
      <c r="AM55" s="237"/>
      <c r="AN55" s="237"/>
      <c r="AO55" s="237"/>
      <c r="AP55" s="237"/>
      <c r="AQ55" s="237"/>
      <c r="AR55" s="237"/>
      <c r="AS55" s="237"/>
      <c r="AT55" s="237"/>
      <c r="AU55" s="237"/>
      <c r="AV55" s="237"/>
    </row>
    <row r="56" spans="1:48" s="10" customFormat="1" ht="12.75" customHeight="1" x14ac:dyDescent="0.2">
      <c r="A56" s="99"/>
      <c r="B56" s="97"/>
      <c r="C56" s="97"/>
      <c r="I56" s="25"/>
      <c r="J56" s="183"/>
      <c r="K56" s="181"/>
      <c r="L56" s="182"/>
      <c r="M56" s="182"/>
      <c r="N56" s="182"/>
      <c r="O56" s="182"/>
      <c r="P56" s="11"/>
      <c r="Q56" s="11"/>
      <c r="R56" s="11"/>
      <c r="S56" s="11"/>
      <c r="T56" s="39">
        <f>IF(TRIM(T57)="",0,IF(Z55=0,0,IF(T57&gt;U55,0,1)))</f>
        <v>0</v>
      </c>
      <c r="U56" s="39">
        <f>IF(TRIM(T57)="",0,IF(Z55=0,0,IF(T57&lt;X55,0,1)))</f>
        <v>0</v>
      </c>
      <c r="V56" s="11"/>
      <c r="W56" s="120" t="str">
        <f>IF(V57="","","Value not coherent with the Length range")</f>
        <v/>
      </c>
      <c r="X56" s="120"/>
      <c r="Y56" s="120"/>
      <c r="Z56" s="173"/>
      <c r="AA56" s="98"/>
      <c r="AE56" s="237"/>
      <c r="AF56" s="237"/>
      <c r="AG56" s="237"/>
      <c r="AH56" s="237"/>
      <c r="AI56" s="237"/>
      <c r="AJ56" s="237"/>
      <c r="AK56" s="237"/>
      <c r="AL56" s="237"/>
      <c r="AM56" s="237"/>
      <c r="AN56" s="237"/>
      <c r="AO56" s="237"/>
      <c r="AP56" s="237"/>
      <c r="AQ56" s="237"/>
      <c r="AR56" s="237"/>
      <c r="AS56" s="237"/>
      <c r="AT56" s="237"/>
      <c r="AU56" s="237"/>
      <c r="AV56" s="237"/>
    </row>
    <row r="57" spans="1:48" s="10" customFormat="1" x14ac:dyDescent="0.2">
      <c r="A57" s="99"/>
      <c r="B57" s="97"/>
      <c r="C57" s="97"/>
      <c r="I57" s="25"/>
      <c r="J57" s="180" t="s">
        <v>105</v>
      </c>
      <c r="K57" s="181" t="s">
        <v>16</v>
      </c>
      <c r="L57" s="182"/>
      <c r="M57" s="182"/>
      <c r="N57" s="182"/>
      <c r="O57" s="182"/>
      <c r="P57" s="11"/>
      <c r="Q57" s="11"/>
      <c r="R57" s="11"/>
      <c r="S57" s="107"/>
      <c r="T57" s="192"/>
      <c r="U57" s="193"/>
      <c r="V57" s="40" t="str">
        <f>IF(T56=1,"◄◄",IF(U56=1,"◄◄",""))</f>
        <v/>
      </c>
      <c r="W57" s="120"/>
      <c r="X57" s="120"/>
      <c r="Y57" s="120"/>
      <c r="Z57" s="173"/>
      <c r="AA57" s="98"/>
      <c r="AE57" s="237"/>
      <c r="AF57" s="237"/>
      <c r="AG57" s="237"/>
      <c r="AH57" s="237"/>
      <c r="AI57" s="237"/>
      <c r="AJ57" s="237"/>
      <c r="AK57" s="237"/>
      <c r="AL57" s="237"/>
      <c r="AM57" s="237"/>
      <c r="AN57" s="237"/>
      <c r="AO57" s="237"/>
      <c r="AP57" s="237"/>
      <c r="AQ57" s="237"/>
      <c r="AR57" s="237"/>
      <c r="AS57" s="237"/>
      <c r="AT57" s="237"/>
      <c r="AU57" s="237"/>
      <c r="AV57" s="237"/>
    </row>
    <row r="58" spans="1:48" x14ac:dyDescent="0.2">
      <c r="I58" s="25"/>
      <c r="J58" s="183"/>
      <c r="K58" s="182"/>
      <c r="L58" s="182"/>
      <c r="M58" s="182"/>
      <c r="N58" s="182"/>
      <c r="O58" s="182"/>
      <c r="P58" s="8"/>
      <c r="Q58" s="8"/>
      <c r="R58" s="8"/>
      <c r="S58" s="8"/>
      <c r="T58" s="8"/>
      <c r="U58" s="8"/>
      <c r="V58" s="108"/>
      <c r="W58" s="120"/>
      <c r="X58" s="120"/>
      <c r="Y58" s="120"/>
      <c r="Z58" s="173"/>
      <c r="AA58" s="98"/>
    </row>
    <row r="59" spans="1:48" x14ac:dyDescent="0.2">
      <c r="I59" s="25"/>
      <c r="J59" s="180" t="s">
        <v>105</v>
      </c>
      <c r="K59" s="181" t="s">
        <v>7</v>
      </c>
      <c r="L59" s="182"/>
      <c r="M59" s="182"/>
      <c r="N59" s="182"/>
      <c r="O59" s="182"/>
      <c r="P59" s="8"/>
      <c r="Q59" s="8"/>
      <c r="R59" s="8"/>
      <c r="S59" s="8"/>
      <c r="T59" s="8"/>
      <c r="U59" s="8"/>
      <c r="V59" s="8"/>
      <c r="W59" s="192"/>
      <c r="X59" s="193"/>
      <c r="Y59" s="109"/>
      <c r="Z59" s="174"/>
      <c r="AA59" s="98"/>
    </row>
    <row r="60" spans="1:48" ht="6" customHeight="1" x14ac:dyDescent="0.2">
      <c r="I60" s="25"/>
      <c r="J60" s="180"/>
      <c r="K60" s="181"/>
      <c r="L60" s="182"/>
      <c r="M60" s="182"/>
      <c r="N60" s="182"/>
      <c r="O60" s="182"/>
      <c r="P60" s="8"/>
      <c r="Q60" s="8"/>
      <c r="R60" s="8"/>
      <c r="S60" s="8"/>
      <c r="T60" s="8"/>
      <c r="U60" s="8"/>
      <c r="V60" s="8"/>
      <c r="W60" s="8"/>
      <c r="X60" s="8"/>
      <c r="Y60" s="8"/>
      <c r="Z60" s="174"/>
      <c r="AA60" s="98"/>
    </row>
    <row r="61" spans="1:48" x14ac:dyDescent="0.2">
      <c r="I61" s="25"/>
      <c r="J61" s="180" t="s">
        <v>105</v>
      </c>
      <c r="K61" s="181" t="s">
        <v>8</v>
      </c>
      <c r="L61" s="182"/>
      <c r="M61" s="182"/>
      <c r="N61" s="182"/>
      <c r="O61" s="182"/>
      <c r="P61" s="8"/>
      <c r="Q61" s="8"/>
      <c r="R61" s="8"/>
      <c r="S61" s="8"/>
      <c r="T61" s="8"/>
      <c r="U61" s="8"/>
      <c r="V61" s="8"/>
      <c r="W61" s="192"/>
      <c r="X61" s="193"/>
      <c r="Y61" s="109"/>
      <c r="Z61" s="174"/>
      <c r="AA61" s="98"/>
    </row>
    <row r="62" spans="1:48" ht="6" customHeight="1" x14ac:dyDescent="0.2">
      <c r="I62" s="25"/>
      <c r="J62" s="180"/>
      <c r="K62" s="181"/>
      <c r="L62" s="182"/>
      <c r="M62" s="182"/>
      <c r="N62" s="182"/>
      <c r="O62" s="182"/>
      <c r="P62" s="8"/>
      <c r="Q62" s="8"/>
      <c r="R62" s="8"/>
      <c r="S62" s="8"/>
      <c r="T62" s="8"/>
      <c r="U62" s="8"/>
      <c r="V62" s="8"/>
      <c r="W62" s="8"/>
      <c r="X62" s="8"/>
      <c r="Y62" s="8"/>
      <c r="Z62" s="174"/>
      <c r="AA62" s="98"/>
    </row>
    <row r="63" spans="1:48" x14ac:dyDescent="0.2">
      <c r="I63" s="25"/>
      <c r="J63" s="183"/>
      <c r="K63" s="181"/>
      <c r="L63" s="182"/>
      <c r="M63" s="182"/>
      <c r="N63" s="182"/>
      <c r="O63" s="182"/>
      <c r="P63" s="8"/>
      <c r="Q63" s="8"/>
      <c r="R63" s="8"/>
      <c r="S63" s="8"/>
      <c r="T63" s="8"/>
      <c r="U63" s="8"/>
      <c r="V63" s="189" t="s">
        <v>12</v>
      </c>
      <c r="W63" s="196" t="str">
        <f>IF(W59="","",IF(W61="","",W59/W61))</f>
        <v/>
      </c>
      <c r="X63" s="197"/>
      <c r="Y63" s="110"/>
      <c r="Z63" s="174"/>
      <c r="AA63" s="98"/>
    </row>
    <row r="64" spans="1:48" x14ac:dyDescent="0.2">
      <c r="I64" s="25"/>
      <c r="J64" s="183"/>
      <c r="K64" s="181"/>
      <c r="L64" s="182"/>
      <c r="M64" s="182"/>
      <c r="N64" s="182"/>
      <c r="O64" s="182"/>
      <c r="P64" s="8"/>
      <c r="Q64" s="8"/>
      <c r="R64" s="8"/>
      <c r="S64" s="8"/>
      <c r="T64" s="8"/>
      <c r="U64" s="8"/>
      <c r="V64" s="8"/>
      <c r="W64" s="8"/>
      <c r="X64" s="8"/>
      <c r="Y64" s="8"/>
      <c r="Z64" s="174"/>
      <c r="AA64" s="98"/>
    </row>
    <row r="65" spans="9:49" x14ac:dyDescent="0.2">
      <c r="I65" s="25"/>
      <c r="J65" s="180" t="s">
        <v>105</v>
      </c>
      <c r="K65" s="181" t="s">
        <v>116</v>
      </c>
      <c r="L65" s="182"/>
      <c r="M65" s="182"/>
      <c r="N65" s="182"/>
      <c r="O65" s="182"/>
      <c r="P65" s="8"/>
      <c r="Q65" s="8"/>
      <c r="R65" s="8"/>
      <c r="S65" s="8"/>
      <c r="T65" s="8"/>
      <c r="U65" s="8"/>
      <c r="V65" s="8"/>
      <c r="W65" s="8"/>
      <c r="X65" s="8"/>
      <c r="Y65" s="8"/>
      <c r="Z65" s="174"/>
      <c r="AA65" s="98"/>
    </row>
    <row r="66" spans="9:49" ht="9" customHeight="1" x14ac:dyDescent="0.2">
      <c r="I66" s="25"/>
      <c r="J66" s="180"/>
      <c r="K66" s="181"/>
      <c r="L66" s="182"/>
      <c r="M66" s="182"/>
      <c r="N66" s="182"/>
      <c r="O66" s="182"/>
      <c r="P66" s="8"/>
      <c r="Q66" s="8"/>
      <c r="R66" s="8"/>
      <c r="S66" s="8"/>
      <c r="T66" s="8"/>
      <c r="U66" s="8"/>
      <c r="V66" s="8"/>
      <c r="W66" s="8"/>
      <c r="X66" s="8"/>
      <c r="Y66" s="8"/>
      <c r="Z66" s="174"/>
      <c r="AA66" s="98"/>
    </row>
    <row r="67" spans="9:49" x14ac:dyDescent="0.2">
      <c r="I67" s="25"/>
      <c r="J67" s="180"/>
      <c r="K67" s="182"/>
      <c r="L67" s="182"/>
      <c r="M67" s="182"/>
      <c r="N67" s="182"/>
      <c r="O67" s="184" t="s">
        <v>114</v>
      </c>
      <c r="P67" s="190"/>
      <c r="Q67" s="191"/>
      <c r="R67" s="8"/>
      <c r="S67" s="8"/>
      <c r="T67" s="182"/>
      <c r="U67" s="182"/>
      <c r="V67" s="182"/>
      <c r="W67" s="189" t="s">
        <v>115</v>
      </c>
      <c r="X67" s="190"/>
      <c r="Y67" s="191"/>
      <c r="Z67" s="174"/>
      <c r="AA67" s="98"/>
    </row>
    <row r="68" spans="9:49" ht="13.5" thickBot="1" x14ac:dyDescent="0.25">
      <c r="I68" s="25"/>
      <c r="J68" s="185"/>
      <c r="K68" s="186"/>
      <c r="L68" s="186"/>
      <c r="M68" s="186"/>
      <c r="N68" s="186"/>
      <c r="O68" s="186"/>
      <c r="P68" s="175"/>
      <c r="Q68" s="175"/>
      <c r="R68" s="175"/>
      <c r="S68" s="175"/>
      <c r="T68" s="175"/>
      <c r="U68" s="175"/>
      <c r="V68" s="175"/>
      <c r="W68" s="175"/>
      <c r="X68" s="175"/>
      <c r="Y68" s="175"/>
      <c r="Z68" s="176"/>
      <c r="AA68" s="98"/>
    </row>
    <row r="69" spans="9:49" x14ac:dyDescent="0.2">
      <c r="I69" s="111"/>
      <c r="J69" s="112"/>
      <c r="K69" s="112"/>
      <c r="L69" s="113"/>
      <c r="M69" s="113"/>
      <c r="N69" s="113"/>
      <c r="O69" s="113"/>
      <c r="P69" s="113"/>
      <c r="Q69" s="113"/>
      <c r="R69" s="113"/>
      <c r="S69" s="113"/>
      <c r="T69" s="113"/>
      <c r="U69" s="113"/>
      <c r="V69" s="113"/>
      <c r="W69" s="113"/>
      <c r="X69" s="113"/>
      <c r="Y69" s="113"/>
      <c r="Z69" s="113"/>
      <c r="AA69" s="114"/>
    </row>
    <row r="78" spans="9:49" x14ac:dyDescent="0.2">
      <c r="AF78" s="237" t="s">
        <v>103</v>
      </c>
      <c r="AH78" s="242">
        <v>2006</v>
      </c>
      <c r="AI78" s="242"/>
      <c r="AJ78" s="242">
        <v>1</v>
      </c>
      <c r="AK78" s="242"/>
      <c r="AL78" s="243" t="s">
        <v>91</v>
      </c>
      <c r="AM78" s="243" t="s">
        <v>94</v>
      </c>
      <c r="AN78" s="242">
        <v>30</v>
      </c>
      <c r="AO78" s="242">
        <v>30</v>
      </c>
      <c r="AP78" s="242">
        <v>4</v>
      </c>
      <c r="AQ78" s="243"/>
      <c r="AR78" s="237" t="s">
        <v>17</v>
      </c>
      <c r="AS78" s="242" t="s">
        <v>39</v>
      </c>
      <c r="AT78" s="242">
        <v>3</v>
      </c>
      <c r="AU78" s="242"/>
      <c r="AV78" s="237" t="s">
        <v>62</v>
      </c>
      <c r="AW78" s="220"/>
    </row>
    <row r="79" spans="9:49" x14ac:dyDescent="0.2">
      <c r="AF79" s="237" t="s">
        <v>104</v>
      </c>
      <c r="AH79" s="242">
        <v>2007</v>
      </c>
      <c r="AI79" s="242"/>
      <c r="AJ79" s="242">
        <v>2</v>
      </c>
      <c r="AK79" s="242"/>
      <c r="AL79" s="243" t="s">
        <v>92</v>
      </c>
      <c r="AM79" s="243" t="s">
        <v>98</v>
      </c>
      <c r="AN79" s="242">
        <v>31</v>
      </c>
      <c r="AO79" s="242">
        <v>31</v>
      </c>
      <c r="AP79" s="242">
        <v>8</v>
      </c>
      <c r="AQ79" s="243"/>
      <c r="AR79" s="237" t="s">
        <v>18</v>
      </c>
      <c r="AS79" s="242" t="s">
        <v>40</v>
      </c>
      <c r="AT79" s="242">
        <v>4</v>
      </c>
      <c r="AU79" s="242"/>
      <c r="AV79" s="237" t="s">
        <v>63</v>
      </c>
      <c r="AW79" s="220"/>
    </row>
    <row r="80" spans="9:49" x14ac:dyDescent="0.2">
      <c r="AH80" s="242">
        <v>2008</v>
      </c>
      <c r="AI80" s="242"/>
      <c r="AJ80" s="242">
        <v>3</v>
      </c>
      <c r="AK80" s="242"/>
      <c r="AL80" s="243" t="s">
        <v>93</v>
      </c>
      <c r="AM80" s="243" t="s">
        <v>102</v>
      </c>
      <c r="AN80" s="242">
        <v>31</v>
      </c>
      <c r="AO80" s="242">
        <v>31</v>
      </c>
      <c r="AP80" s="242">
        <v>12</v>
      </c>
      <c r="AQ80" s="243"/>
      <c r="AR80" s="237" t="s">
        <v>19</v>
      </c>
      <c r="AS80" s="242" t="s">
        <v>41</v>
      </c>
      <c r="AT80" s="242">
        <v>36</v>
      </c>
      <c r="AU80" s="242"/>
      <c r="AV80" s="237" t="s">
        <v>64</v>
      </c>
      <c r="AW80" s="220"/>
    </row>
    <row r="81" spans="34:49" x14ac:dyDescent="0.2">
      <c r="AH81" s="242">
        <v>2009</v>
      </c>
      <c r="AI81" s="242"/>
      <c r="AJ81" s="242">
        <v>4</v>
      </c>
      <c r="AK81" s="242"/>
      <c r="AL81" s="243" t="s">
        <v>94</v>
      </c>
      <c r="AM81" s="243" t="s">
        <v>92</v>
      </c>
      <c r="AN81" s="242">
        <v>28</v>
      </c>
      <c r="AO81" s="242">
        <v>29</v>
      </c>
      <c r="AP81" s="242">
        <v>2</v>
      </c>
      <c r="AQ81" s="243"/>
      <c r="AR81" s="237" t="s">
        <v>20</v>
      </c>
      <c r="AS81" s="242" t="s">
        <v>42</v>
      </c>
      <c r="AT81" s="242">
        <v>57</v>
      </c>
      <c r="AU81" s="242"/>
      <c r="AV81" s="237" t="s">
        <v>65</v>
      </c>
      <c r="AW81" s="220"/>
    </row>
    <row r="82" spans="34:49" x14ac:dyDescent="0.2">
      <c r="AH82" s="242">
        <v>2010</v>
      </c>
      <c r="AI82" s="242"/>
      <c r="AJ82" s="242">
        <v>5</v>
      </c>
      <c r="AK82" s="242"/>
      <c r="AL82" s="243" t="s">
        <v>95</v>
      </c>
      <c r="AM82" s="243" t="s">
        <v>91</v>
      </c>
      <c r="AN82" s="242">
        <v>31</v>
      </c>
      <c r="AO82" s="242">
        <v>31</v>
      </c>
      <c r="AP82" s="242">
        <v>1</v>
      </c>
      <c r="AQ82" s="243"/>
      <c r="AR82" s="237" t="s">
        <v>21</v>
      </c>
      <c r="AS82" s="242" t="s">
        <v>43</v>
      </c>
      <c r="AT82" s="242">
        <v>59</v>
      </c>
      <c r="AU82" s="242"/>
      <c r="AV82" s="237" t="s">
        <v>66</v>
      </c>
      <c r="AW82" s="220"/>
    </row>
    <row r="83" spans="34:49" x14ac:dyDescent="0.2">
      <c r="AH83" s="242">
        <v>2011</v>
      </c>
      <c r="AI83" s="242"/>
      <c r="AJ83" s="242">
        <v>6</v>
      </c>
      <c r="AK83" s="242"/>
      <c r="AL83" s="243" t="s">
        <v>96</v>
      </c>
      <c r="AM83" s="243" t="s">
        <v>97</v>
      </c>
      <c r="AN83" s="242">
        <v>31</v>
      </c>
      <c r="AO83" s="242">
        <v>31</v>
      </c>
      <c r="AP83" s="242">
        <v>7</v>
      </c>
      <c r="AQ83" s="243"/>
      <c r="AR83" s="237" t="s">
        <v>22</v>
      </c>
      <c r="AS83" s="242" t="s">
        <v>44</v>
      </c>
      <c r="AT83" s="242">
        <v>68</v>
      </c>
      <c r="AU83" s="242"/>
      <c r="AV83" s="237" t="s">
        <v>67</v>
      </c>
      <c r="AW83" s="220"/>
    </row>
    <row r="84" spans="34:49" x14ac:dyDescent="0.2">
      <c r="AH84" s="242">
        <v>2012</v>
      </c>
      <c r="AI84" s="242"/>
      <c r="AJ84" s="242">
        <v>7</v>
      </c>
      <c r="AK84" s="242"/>
      <c r="AL84" s="243" t="s">
        <v>97</v>
      </c>
      <c r="AM84" s="243" t="s">
        <v>96</v>
      </c>
      <c r="AN84" s="242">
        <v>30</v>
      </c>
      <c r="AO84" s="242">
        <v>30</v>
      </c>
      <c r="AP84" s="242">
        <v>6</v>
      </c>
      <c r="AQ84" s="243"/>
      <c r="AR84" s="237" t="s">
        <v>23</v>
      </c>
      <c r="AS84" s="242" t="s">
        <v>45</v>
      </c>
      <c r="AT84" s="242">
        <v>80</v>
      </c>
      <c r="AU84" s="242"/>
      <c r="AV84" s="237" t="s">
        <v>68</v>
      </c>
      <c r="AW84" s="220"/>
    </row>
    <row r="85" spans="34:49" x14ac:dyDescent="0.2">
      <c r="AH85" s="242">
        <v>2013</v>
      </c>
      <c r="AI85" s="242"/>
      <c r="AJ85" s="242">
        <v>8</v>
      </c>
      <c r="AK85" s="242"/>
      <c r="AL85" s="243" t="s">
        <v>98</v>
      </c>
      <c r="AM85" s="243" t="s">
        <v>93</v>
      </c>
      <c r="AN85" s="242">
        <v>31</v>
      </c>
      <c r="AO85" s="242">
        <v>31</v>
      </c>
      <c r="AP85" s="242">
        <v>3</v>
      </c>
      <c r="AQ85" s="243"/>
      <c r="AR85" s="237" t="s">
        <v>24</v>
      </c>
      <c r="AS85" s="242" t="s">
        <v>46</v>
      </c>
      <c r="AT85" s="242">
        <v>88</v>
      </c>
      <c r="AU85" s="242"/>
      <c r="AV85" s="237" t="s">
        <v>69</v>
      </c>
      <c r="AW85" s="220"/>
    </row>
    <row r="86" spans="34:49" x14ac:dyDescent="0.2">
      <c r="AH86" s="242">
        <v>2014</v>
      </c>
      <c r="AI86" s="242"/>
      <c r="AJ86" s="242">
        <v>9</v>
      </c>
      <c r="AK86" s="242"/>
      <c r="AL86" s="243" t="s">
        <v>99</v>
      </c>
      <c r="AM86" s="243" t="s">
        <v>95</v>
      </c>
      <c r="AN86" s="242">
        <v>31</v>
      </c>
      <c r="AO86" s="242">
        <v>31</v>
      </c>
      <c r="AP86" s="242">
        <v>5</v>
      </c>
      <c r="AQ86" s="243"/>
      <c r="AR86" s="237" t="s">
        <v>25</v>
      </c>
      <c r="AS86" s="242" t="s">
        <v>47</v>
      </c>
      <c r="AT86" s="242">
        <v>109</v>
      </c>
      <c r="AU86" s="242"/>
      <c r="AV86" s="237" t="s">
        <v>70</v>
      </c>
      <c r="AW86" s="220"/>
    </row>
    <row r="87" spans="34:49" x14ac:dyDescent="0.2">
      <c r="AH87" s="242">
        <v>2015</v>
      </c>
      <c r="AI87" s="242"/>
      <c r="AJ87" s="242">
        <v>10</v>
      </c>
      <c r="AK87" s="242"/>
      <c r="AL87" s="243" t="s">
        <v>100</v>
      </c>
      <c r="AM87" s="243" t="s">
        <v>101</v>
      </c>
      <c r="AN87" s="242">
        <v>30</v>
      </c>
      <c r="AO87" s="242">
        <v>30</v>
      </c>
      <c r="AP87" s="242">
        <v>11</v>
      </c>
      <c r="AQ87" s="243"/>
      <c r="AR87" s="237" t="s">
        <v>26</v>
      </c>
      <c r="AS87" s="242" t="s">
        <v>48</v>
      </c>
      <c r="AT87" s="242">
        <v>110</v>
      </c>
      <c r="AU87" s="242"/>
      <c r="AV87" s="237" t="s">
        <v>71</v>
      </c>
      <c r="AW87" s="220"/>
    </row>
    <row r="88" spans="34:49" x14ac:dyDescent="0.2">
      <c r="AH88" s="242">
        <v>2016</v>
      </c>
      <c r="AI88" s="242"/>
      <c r="AJ88" s="242">
        <v>11</v>
      </c>
      <c r="AK88" s="242"/>
      <c r="AL88" s="243" t="s">
        <v>101</v>
      </c>
      <c r="AM88" s="243" t="s">
        <v>100</v>
      </c>
      <c r="AN88" s="242">
        <v>31</v>
      </c>
      <c r="AO88" s="242">
        <v>31</v>
      </c>
      <c r="AP88" s="242">
        <v>10</v>
      </c>
      <c r="AQ88" s="243"/>
      <c r="AR88" s="237" t="s">
        <v>27</v>
      </c>
      <c r="AS88" s="242" t="s">
        <v>49</v>
      </c>
      <c r="AT88" s="242">
        <v>112</v>
      </c>
      <c r="AU88" s="242"/>
      <c r="AV88" s="237" t="s">
        <v>125</v>
      </c>
      <c r="AW88" s="220"/>
    </row>
    <row r="89" spans="34:49" x14ac:dyDescent="0.2">
      <c r="AH89" s="242">
        <v>2017</v>
      </c>
      <c r="AI89" s="242"/>
      <c r="AJ89" s="242">
        <v>12</v>
      </c>
      <c r="AK89" s="242"/>
      <c r="AL89" s="243" t="s">
        <v>102</v>
      </c>
      <c r="AM89" s="243" t="s">
        <v>99</v>
      </c>
      <c r="AN89" s="242">
        <v>30</v>
      </c>
      <c r="AO89" s="242">
        <v>30</v>
      </c>
      <c r="AP89" s="242">
        <v>9</v>
      </c>
      <c r="AQ89" s="243"/>
      <c r="AR89" s="237" t="s">
        <v>28</v>
      </c>
      <c r="AS89" s="242" t="s">
        <v>50</v>
      </c>
      <c r="AT89" s="242">
        <v>124</v>
      </c>
      <c r="AU89" s="242"/>
      <c r="AV89" s="237" t="s">
        <v>126</v>
      </c>
      <c r="AW89" s="220"/>
    </row>
    <row r="90" spans="34:49" x14ac:dyDescent="0.2">
      <c r="AH90" s="242">
        <v>2018</v>
      </c>
      <c r="AI90" s="242"/>
      <c r="AJ90" s="242">
        <v>13</v>
      </c>
      <c r="AK90" s="242"/>
      <c r="AL90" s="242"/>
      <c r="AM90" s="242"/>
      <c r="AN90" s="242"/>
      <c r="AO90" s="242"/>
      <c r="AP90" s="242"/>
      <c r="AQ90" s="242"/>
      <c r="AR90" s="237" t="s">
        <v>123</v>
      </c>
      <c r="AS90" s="242" t="s">
        <v>51</v>
      </c>
      <c r="AT90" s="242">
        <v>127</v>
      </c>
      <c r="AU90" s="242"/>
      <c r="AV90" s="237" t="s">
        <v>72</v>
      </c>
      <c r="AW90" s="220"/>
    </row>
    <row r="91" spans="34:49" x14ac:dyDescent="0.2">
      <c r="AH91" s="242">
        <v>2019</v>
      </c>
      <c r="AI91" s="242"/>
      <c r="AJ91" s="242">
        <v>14</v>
      </c>
      <c r="AK91" s="242"/>
      <c r="AL91" s="242"/>
      <c r="AM91" s="242"/>
      <c r="AN91" s="242"/>
      <c r="AO91" s="242"/>
      <c r="AP91" s="242"/>
      <c r="AQ91" s="242"/>
      <c r="AR91" s="237" t="s">
        <v>29</v>
      </c>
      <c r="AS91" s="242" t="s">
        <v>52</v>
      </c>
      <c r="AT91" s="242">
        <v>139</v>
      </c>
      <c r="AU91" s="242"/>
      <c r="AV91" s="237" t="s">
        <v>73</v>
      </c>
      <c r="AW91" s="220"/>
    </row>
    <row r="92" spans="34:49" x14ac:dyDescent="0.2">
      <c r="AH92" s="242">
        <v>2020</v>
      </c>
      <c r="AJ92" s="242">
        <v>15</v>
      </c>
      <c r="AK92" s="242"/>
      <c r="AP92" s="242"/>
      <c r="AR92" s="237" t="s">
        <v>30</v>
      </c>
      <c r="AS92" s="242" t="s">
        <v>53</v>
      </c>
      <c r="AT92" s="242">
        <v>285</v>
      </c>
      <c r="AU92" s="242"/>
      <c r="AV92" s="237" t="s">
        <v>74</v>
      </c>
      <c r="AW92" s="220"/>
    </row>
    <row r="93" spans="34:49" x14ac:dyDescent="0.2">
      <c r="AJ93" s="242">
        <v>16</v>
      </c>
      <c r="AK93" s="242"/>
      <c r="AP93" s="242"/>
      <c r="AR93" s="237" t="s">
        <v>31</v>
      </c>
      <c r="AS93" s="242" t="s">
        <v>54</v>
      </c>
      <c r="AT93" s="242">
        <v>151</v>
      </c>
      <c r="AU93" s="242"/>
      <c r="AV93" s="237" t="s">
        <v>75</v>
      </c>
      <c r="AW93" s="220"/>
    </row>
    <row r="94" spans="34:49" x14ac:dyDescent="0.2">
      <c r="AJ94" s="242">
        <v>17</v>
      </c>
      <c r="AK94" s="242"/>
      <c r="AP94" s="242"/>
      <c r="AR94" s="237" t="s">
        <v>32</v>
      </c>
      <c r="AS94" s="242" t="s">
        <v>55</v>
      </c>
      <c r="AT94" s="242">
        <v>182</v>
      </c>
      <c r="AU94" s="242"/>
      <c r="AV94" s="237" t="s">
        <v>76</v>
      </c>
      <c r="AW94" s="220"/>
    </row>
    <row r="95" spans="34:49" x14ac:dyDescent="0.2">
      <c r="AJ95" s="242">
        <v>18</v>
      </c>
      <c r="AK95" s="242"/>
      <c r="AP95" s="242"/>
      <c r="AR95" s="237" t="s">
        <v>33</v>
      </c>
      <c r="AS95" s="242" t="s">
        <v>56</v>
      </c>
      <c r="AT95" s="242">
        <v>245</v>
      </c>
      <c r="AU95" s="242"/>
      <c r="AV95" s="237" t="s">
        <v>77</v>
      </c>
      <c r="AW95" s="220"/>
    </row>
    <row r="96" spans="34:49" x14ac:dyDescent="0.2">
      <c r="AJ96" s="242">
        <v>19</v>
      </c>
      <c r="AK96" s="242"/>
      <c r="AP96" s="242"/>
      <c r="AR96" s="237" t="s">
        <v>34</v>
      </c>
      <c r="AS96" s="242" t="s">
        <v>57</v>
      </c>
      <c r="AT96" s="242">
        <v>196</v>
      </c>
      <c r="AU96" s="242"/>
      <c r="AV96" s="237" t="s">
        <v>78</v>
      </c>
      <c r="AW96" s="220"/>
    </row>
    <row r="97" spans="36:49" x14ac:dyDescent="0.2">
      <c r="AJ97" s="242">
        <v>20</v>
      </c>
      <c r="AK97" s="242"/>
      <c r="AP97" s="242"/>
      <c r="AR97" s="237" t="s">
        <v>35</v>
      </c>
      <c r="AS97" s="242" t="s">
        <v>58</v>
      </c>
      <c r="AT97" s="242">
        <v>200</v>
      </c>
      <c r="AU97" s="242"/>
      <c r="AV97" s="237" t="s">
        <v>79</v>
      </c>
      <c r="AW97" s="220"/>
    </row>
    <row r="98" spans="36:49" x14ac:dyDescent="0.2">
      <c r="AJ98" s="242">
        <v>21</v>
      </c>
      <c r="AK98" s="242"/>
      <c r="AP98" s="242"/>
      <c r="AR98" s="237" t="s">
        <v>36</v>
      </c>
      <c r="AS98" s="242" t="s">
        <v>59</v>
      </c>
      <c r="AT98" s="242">
        <v>212</v>
      </c>
      <c r="AU98" s="242"/>
      <c r="AV98" s="237" t="s">
        <v>80</v>
      </c>
      <c r="AW98" s="220"/>
    </row>
    <row r="99" spans="36:49" x14ac:dyDescent="0.2">
      <c r="AJ99" s="242">
        <v>22</v>
      </c>
      <c r="AK99" s="242"/>
      <c r="AP99" s="242"/>
      <c r="AR99" s="237" t="s">
        <v>37</v>
      </c>
      <c r="AS99" s="242" t="s">
        <v>60</v>
      </c>
      <c r="AT99" s="242">
        <v>222</v>
      </c>
      <c r="AU99" s="242"/>
      <c r="AV99" s="237" t="s">
        <v>81</v>
      </c>
      <c r="AW99" s="220"/>
    </row>
    <row r="100" spans="36:49" x14ac:dyDescent="0.2">
      <c r="AJ100" s="242">
        <v>23</v>
      </c>
      <c r="AK100" s="242"/>
      <c r="AP100" s="242"/>
      <c r="AR100" s="237" t="s">
        <v>38</v>
      </c>
      <c r="AS100" s="242" t="s">
        <v>61</v>
      </c>
      <c r="AT100" s="242">
        <v>223</v>
      </c>
      <c r="AU100" s="242"/>
      <c r="AV100" s="237" t="s">
        <v>82</v>
      </c>
      <c r="AW100" s="220"/>
    </row>
    <row r="101" spans="36:49" x14ac:dyDescent="0.2">
      <c r="AJ101" s="242">
        <v>24</v>
      </c>
      <c r="AK101" s="242"/>
      <c r="AP101" s="242"/>
      <c r="AV101" s="237" t="s">
        <v>83</v>
      </c>
      <c r="AW101" s="220"/>
    </row>
    <row r="102" spans="36:49" x14ac:dyDescent="0.2">
      <c r="AJ102" s="242">
        <v>25</v>
      </c>
      <c r="AK102" s="242"/>
      <c r="AP102" s="242"/>
      <c r="AV102" s="237" t="s">
        <v>84</v>
      </c>
      <c r="AW102" s="220"/>
    </row>
    <row r="103" spans="36:49" x14ac:dyDescent="0.2">
      <c r="AJ103" s="242">
        <v>26</v>
      </c>
      <c r="AK103" s="242"/>
      <c r="AP103" s="242"/>
      <c r="AV103" s="237" t="s">
        <v>85</v>
      </c>
      <c r="AW103" s="220"/>
    </row>
    <row r="104" spans="36:49" x14ac:dyDescent="0.2">
      <c r="AJ104" s="242">
        <v>27</v>
      </c>
      <c r="AK104" s="242"/>
      <c r="AP104" s="242"/>
      <c r="AV104" s="237" t="s">
        <v>86</v>
      </c>
      <c r="AW104" s="220"/>
    </row>
    <row r="105" spans="36:49" x14ac:dyDescent="0.2">
      <c r="AJ105" s="242">
        <v>28</v>
      </c>
      <c r="AK105" s="242"/>
      <c r="AP105" s="242"/>
      <c r="AV105" s="237" t="s">
        <v>87</v>
      </c>
      <c r="AW105" s="220"/>
    </row>
    <row r="106" spans="36:49" x14ac:dyDescent="0.2">
      <c r="AJ106" s="242">
        <v>29</v>
      </c>
      <c r="AK106" s="242"/>
      <c r="AP106" s="242"/>
      <c r="AV106" s="237" t="s">
        <v>88</v>
      </c>
      <c r="AW106" s="220"/>
    </row>
    <row r="107" spans="36:49" x14ac:dyDescent="0.2">
      <c r="AJ107" s="242">
        <v>30</v>
      </c>
      <c r="AK107" s="242"/>
      <c r="AP107" s="242"/>
      <c r="AV107" s="237" t="s">
        <v>89</v>
      </c>
      <c r="AW107" s="220"/>
    </row>
    <row r="108" spans="36:49" x14ac:dyDescent="0.2">
      <c r="AJ108" s="242">
        <v>31</v>
      </c>
      <c r="AK108" s="242"/>
      <c r="AP108" s="242"/>
      <c r="AV108" s="237" t="s">
        <v>90</v>
      </c>
      <c r="AW108" s="220"/>
    </row>
  </sheetData>
  <sheetProtection password="C16B" sheet="1" objects="1" scenarios="1"/>
  <mergeCells count="40">
    <mergeCell ref="L34:Q34"/>
    <mergeCell ref="S34:X34"/>
    <mergeCell ref="L28:Q28"/>
    <mergeCell ref="L30:Q30"/>
    <mergeCell ref="A10:E10"/>
    <mergeCell ref="E3:H3"/>
    <mergeCell ref="J4:Z5"/>
    <mergeCell ref="E5:H5"/>
    <mergeCell ref="N8:V10"/>
    <mergeCell ref="W10:Z10"/>
    <mergeCell ref="Q11:Z11"/>
    <mergeCell ref="X67:Y67"/>
    <mergeCell ref="W61:X61"/>
    <mergeCell ref="W63:X63"/>
    <mergeCell ref="P67:Q67"/>
    <mergeCell ref="M15:Q15"/>
    <mergeCell ref="Q19:R19"/>
    <mergeCell ref="N19:O19"/>
    <mergeCell ref="V19:W19"/>
    <mergeCell ref="S30:X30"/>
    <mergeCell ref="S32:X32"/>
    <mergeCell ref="J2:Z2"/>
    <mergeCell ref="W59:X59"/>
    <mergeCell ref="X55:Y55"/>
    <mergeCell ref="T51:U51"/>
    <mergeCell ref="T53:U53"/>
    <mergeCell ref="U55:V55"/>
    <mergeCell ref="T57:U57"/>
    <mergeCell ref="W56:Z58"/>
    <mergeCell ref="L32:Q32"/>
    <mergeCell ref="J12:N13"/>
    <mergeCell ref="J49:L49"/>
    <mergeCell ref="J3:Z3"/>
    <mergeCell ref="J7:Z7"/>
    <mergeCell ref="Q23:Y24"/>
    <mergeCell ref="W8:Z9"/>
    <mergeCell ref="S28:X28"/>
    <mergeCell ref="Q36:R36"/>
    <mergeCell ref="Q38:R38"/>
    <mergeCell ref="O44:Y46"/>
  </mergeCells>
  <phoneticPr fontId="4" type="noConversion"/>
  <conditionalFormatting sqref="G15 G17 G19 G21 G26 G36 G38 G40">
    <cfRule type="expression" dxfId="17" priority="1" stopIfTrue="1">
      <formula>H15=1</formula>
    </cfRule>
  </conditionalFormatting>
  <conditionalFormatting sqref="L42">
    <cfRule type="expression" dxfId="16" priority="2" stopIfTrue="1">
      <formula>$M$42&gt;""</formula>
    </cfRule>
  </conditionalFormatting>
  <conditionalFormatting sqref="L23:L24 M24:O24">
    <cfRule type="expression" dxfId="15" priority="3" stopIfTrue="1">
      <formula>$M$23&gt;""</formula>
    </cfRule>
  </conditionalFormatting>
  <conditionalFormatting sqref="O44:Y46">
    <cfRule type="expression" dxfId="14" priority="4" stopIfTrue="1">
      <formula>$M$41=""</formula>
    </cfRule>
  </conditionalFormatting>
  <conditionalFormatting sqref="B11">
    <cfRule type="expression" dxfId="13" priority="5" stopIfTrue="1">
      <formula>$B$13=0</formula>
    </cfRule>
  </conditionalFormatting>
  <conditionalFormatting sqref="A13:E13">
    <cfRule type="expression" dxfId="12" priority="6" stopIfTrue="1">
      <formula>$B$13=0</formula>
    </cfRule>
  </conditionalFormatting>
  <conditionalFormatting sqref="P23:Y24">
    <cfRule type="expression" dxfId="11" priority="7" stopIfTrue="1">
      <formula>$M$22=0</formula>
    </cfRule>
    <cfRule type="expression" dxfId="10" priority="8" stopIfTrue="1">
      <formula>$M$22=""</formula>
    </cfRule>
  </conditionalFormatting>
  <conditionalFormatting sqref="J12:N13">
    <cfRule type="expression" dxfId="9" priority="9" stopIfTrue="1">
      <formula>$B$13=0</formula>
    </cfRule>
  </conditionalFormatting>
  <conditionalFormatting sqref="N8:V10">
    <cfRule type="expression" dxfId="8" priority="11" stopIfTrue="1">
      <formula>$N$8=$AE$2</formula>
    </cfRule>
  </conditionalFormatting>
  <conditionalFormatting sqref="W8:Z9">
    <cfRule type="expression" dxfId="7" priority="12" stopIfTrue="1">
      <formula>$W$10&gt;""</formula>
    </cfRule>
  </conditionalFormatting>
  <conditionalFormatting sqref="AC11">
    <cfRule type="expression" dxfId="6" priority="13" stopIfTrue="1">
      <formula>$Q$11&gt;""</formula>
    </cfRule>
  </conditionalFormatting>
  <dataValidations count="11">
    <dataValidation type="decimal" operator="greaterThan" allowBlank="1" showInputMessage="1" showErrorMessage="1" errorTitle="ATTENTION!" error="The value must be greater than the starting value of the range." sqref="X55:Y55">
      <formula1>U55</formula1>
    </dataValidation>
    <dataValidation allowBlank="1" showInputMessage="1" showErrorMessage="1" promptTitle="Automatically calculated" prompt="Estimated total catch_x000a_/_x000a_Estimated total effort" sqref="W63:X63"/>
    <dataValidation type="decimal" operator="lessThan" allowBlank="1" showInputMessage="1" showErrorMessage="1" errorTitle="ATTENTION!" error="The value must be less than the ending value of the range." sqref="U55:V55">
      <formula1>X55</formula1>
    </dataValidation>
    <dataValidation type="decimal" operator="greaterThan" allowBlank="1" showInputMessage="1" showErrorMessage="1" errorTitle="ATTENTION!" error="Number only." sqref="T57:U57 T53:U53 T51:U51 P67:Q67 X67:Y67 W59:X59 W61:X61">
      <formula1>0</formula1>
    </dataValidation>
    <dataValidation type="list" allowBlank="1" showInputMessage="1" showErrorMessage="1" sqref="M42 M23">
      <formula1>$AF$78:$AF$79</formula1>
    </dataValidation>
    <dataValidation type="list" allowBlank="1" showInputMessage="1" showErrorMessage="1" sqref="M15:Q15">
      <formula1>$AR$78:$AR$100</formula1>
    </dataValidation>
    <dataValidation type="list" allowBlank="1" showInputMessage="1" showErrorMessage="1" sqref="M17">
      <formula1>$AH$78:$AH$92</formula1>
    </dataValidation>
    <dataValidation type="list" allowBlank="1" showInputMessage="1" showErrorMessage="1" prompt="DAY" sqref="P19 U19">
      <formula1>$AJ$78:$AJ$108</formula1>
    </dataValidation>
    <dataValidation type="list" allowBlank="1" showInputMessage="1" showErrorMessage="1" prompt="MONTH" sqref="Q19:R19 V19:W19">
      <formula1>$AL$78:$AL$89</formula1>
    </dataValidation>
    <dataValidation type="decimal" operator="greaterThan" allowBlank="1" showInputMessage="1" showErrorMessage="1" errorTitle="ATTENTION!" error="Number only." sqref="Q36:R36 Q38:R38">
      <formula1>-1</formula1>
    </dataValidation>
    <dataValidation type="list" allowBlank="1" showInputMessage="1" showErrorMessage="1" sqref="S32:X32 L34:Q34 S34:X34 L32:Q32 S28:X28 L28:Q28 L30:Q30 S30:X30">
      <formula1>$AV$78:$AV$108</formula1>
    </dataValidation>
  </dataValidations>
  <hyperlinks>
    <hyperlink ref="E5:H5" location="Rec!E5" display="GFCM/2006/2"/>
  </hyperlinks>
  <printOptions horizontalCentered="1"/>
  <pageMargins left="0.39370078740157483" right="0.39370078740157483" top="0.39370078740157483" bottom="0.39370078740157483" header="0.51181102362204722" footer="0.19685039370078741"/>
  <pageSetup paperSize="9" orientation="portrait" r:id="rId1"/>
  <headerFooter alignWithMargins="0">
    <oddFooter>&amp;L&amp;"Times New Roman,Italic"Recommendation GFCM/2006/2 - Annual reporting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6"/>
  <sheetViews>
    <sheetView showRowColHeaders="0" workbookViewId="0">
      <selection activeCell="E3" sqref="E3:H3"/>
    </sheetView>
  </sheetViews>
  <sheetFormatPr defaultRowHeight="12.75" x14ac:dyDescent="0.2"/>
  <cols>
    <col min="1" max="1" width="1.140625" style="5" customWidth="1"/>
    <col min="2" max="2" width="2.7109375" style="3" customWidth="1"/>
    <col min="3" max="3" width="0.7109375" style="3" customWidth="1"/>
    <col min="4" max="5" width="5.85546875" style="3" customWidth="1"/>
    <col min="6" max="6" width="3.85546875" style="3" customWidth="1"/>
    <col min="7" max="8" width="1.140625" style="3" customWidth="1"/>
    <col min="9" max="9" width="2.7109375" style="2" customWidth="1"/>
    <col min="10" max="10" width="3.7109375" style="2" customWidth="1"/>
    <col min="11" max="11" width="5.7109375" style="2" customWidth="1"/>
    <col min="12" max="25" width="5.7109375" style="1" customWidth="1"/>
    <col min="26" max="26" width="3.7109375" style="1" customWidth="1"/>
    <col min="27" max="27" width="2.7109375" style="1" customWidth="1"/>
    <col min="28" max="31" width="9.140625" style="3"/>
    <col min="32" max="32" width="4.28515625" style="3" bestFit="1" customWidth="1"/>
    <col min="33" max="33" width="2.7109375" style="3" customWidth="1"/>
    <col min="34" max="34" width="9.140625" style="3"/>
    <col min="35" max="35" width="2.7109375" style="3" customWidth="1"/>
    <col min="36" max="37" width="5.140625" style="3" customWidth="1"/>
    <col min="38" max="38" width="10" style="3" bestFit="1" customWidth="1"/>
    <col min="39" max="39" width="10" style="3" customWidth="1"/>
    <col min="40" max="41" width="3.7109375" style="3" customWidth="1"/>
    <col min="42" max="42" width="5.140625" style="3" customWidth="1"/>
    <col min="43" max="43" width="2.7109375" style="3" customWidth="1"/>
    <col min="44" max="44" width="20.5703125" style="3" bestFit="1" customWidth="1"/>
    <col min="45" max="45" width="5.28515625" style="3" bestFit="1" customWidth="1"/>
    <col min="46" max="46" width="5.28515625" style="3" customWidth="1"/>
    <col min="47" max="47" width="2.7109375" style="3" customWidth="1"/>
    <col min="48" max="48" width="33" style="3" bestFit="1" customWidth="1"/>
    <col min="49" max="16384" width="9.140625" style="3"/>
  </cols>
  <sheetData>
    <row r="1" spans="1:27" x14ac:dyDescent="0.2">
      <c r="I1" s="12"/>
      <c r="J1" s="18"/>
      <c r="K1" s="18"/>
      <c r="L1" s="18"/>
      <c r="M1" s="18"/>
      <c r="N1" s="18"/>
      <c r="O1" s="18"/>
      <c r="P1" s="18"/>
      <c r="Q1" s="18"/>
      <c r="R1" s="18"/>
      <c r="S1" s="18"/>
      <c r="T1" s="18"/>
      <c r="U1" s="18"/>
      <c r="V1" s="18"/>
      <c r="W1" s="18"/>
      <c r="X1" s="18"/>
      <c r="Y1" s="18"/>
      <c r="Z1" s="18"/>
      <c r="AA1" s="15"/>
    </row>
    <row r="2" spans="1:27" ht="15" customHeight="1" x14ac:dyDescent="0.2">
      <c r="I2" s="26"/>
      <c r="J2" s="143"/>
      <c r="K2" s="143"/>
      <c r="L2" s="143"/>
      <c r="M2" s="143"/>
      <c r="N2" s="143"/>
      <c r="O2" s="143"/>
      <c r="P2" s="143"/>
      <c r="Q2" s="143"/>
      <c r="R2" s="143"/>
      <c r="S2" s="143"/>
      <c r="T2" s="143"/>
      <c r="U2" s="143"/>
      <c r="V2" s="143"/>
      <c r="W2" s="143"/>
      <c r="X2" s="143"/>
      <c r="Y2" s="143"/>
      <c r="Z2" s="143"/>
      <c r="AA2" s="22"/>
    </row>
    <row r="3" spans="1:27" s="4" customFormat="1" ht="16.5" customHeight="1" x14ac:dyDescent="0.2">
      <c r="A3" s="5"/>
      <c r="D3" s="3"/>
      <c r="E3" s="140" t="s">
        <v>120</v>
      </c>
      <c r="F3" s="141"/>
      <c r="G3" s="141"/>
      <c r="H3" s="142"/>
      <c r="I3" s="24"/>
      <c r="J3" s="145" t="s">
        <v>112</v>
      </c>
      <c r="K3" s="145"/>
      <c r="L3" s="145"/>
      <c r="M3" s="145"/>
      <c r="N3" s="145"/>
      <c r="O3" s="145"/>
      <c r="P3" s="145"/>
      <c r="Q3" s="145"/>
      <c r="R3" s="145"/>
      <c r="S3" s="145"/>
      <c r="T3" s="145"/>
      <c r="U3" s="145"/>
      <c r="V3" s="145"/>
      <c r="W3" s="145"/>
      <c r="X3" s="145"/>
      <c r="Y3" s="145"/>
      <c r="Z3" s="145"/>
      <c r="AA3" s="30"/>
    </row>
    <row r="4" spans="1:27" ht="8.25" customHeight="1" x14ac:dyDescent="0.2">
      <c r="F4" s="16"/>
      <c r="G4" s="13"/>
      <c r="H4" s="16"/>
      <c r="I4" s="19"/>
      <c r="J4" s="145"/>
      <c r="K4" s="145"/>
      <c r="L4" s="145"/>
      <c r="M4" s="145"/>
      <c r="N4" s="145"/>
      <c r="O4" s="145"/>
      <c r="P4" s="145"/>
      <c r="Q4" s="145"/>
      <c r="R4" s="145"/>
      <c r="S4" s="145"/>
      <c r="T4" s="145"/>
      <c r="U4" s="145"/>
      <c r="V4" s="145"/>
      <c r="W4" s="145"/>
      <c r="X4" s="145"/>
      <c r="Y4" s="145"/>
      <c r="Z4" s="145"/>
      <c r="AA4" s="31"/>
    </row>
    <row r="5" spans="1:27" ht="16.5" customHeight="1" x14ac:dyDescent="0.2">
      <c r="E5" s="122" t="s">
        <v>121</v>
      </c>
      <c r="F5" s="123"/>
      <c r="G5" s="123"/>
      <c r="H5" s="124"/>
      <c r="I5" s="19"/>
      <c r="J5" s="145"/>
      <c r="K5" s="145"/>
      <c r="L5" s="145"/>
      <c r="M5" s="145"/>
      <c r="N5" s="145"/>
      <c r="O5" s="145"/>
      <c r="P5" s="145"/>
      <c r="Q5" s="145"/>
      <c r="R5" s="145"/>
      <c r="S5" s="145"/>
      <c r="T5" s="145"/>
      <c r="U5" s="145"/>
      <c r="V5" s="145"/>
      <c r="W5" s="145"/>
      <c r="X5" s="145"/>
      <c r="Y5" s="145"/>
      <c r="Z5" s="145"/>
      <c r="AA5" s="31"/>
    </row>
    <row r="6" spans="1:27" ht="9" customHeight="1" x14ac:dyDescent="0.2">
      <c r="I6" s="20"/>
      <c r="J6" s="145"/>
      <c r="K6" s="145"/>
      <c r="L6" s="145"/>
      <c r="M6" s="145"/>
      <c r="N6" s="145"/>
      <c r="O6" s="145"/>
      <c r="P6" s="145"/>
      <c r="Q6" s="145"/>
      <c r="R6" s="145"/>
      <c r="S6" s="145"/>
      <c r="T6" s="145"/>
      <c r="U6" s="145"/>
      <c r="V6" s="145"/>
      <c r="W6" s="145"/>
      <c r="X6" s="145"/>
      <c r="Y6" s="145"/>
      <c r="Z6" s="145"/>
      <c r="AA6" s="32"/>
    </row>
    <row r="7" spans="1:27" ht="18" x14ac:dyDescent="0.2">
      <c r="A7" s="3"/>
      <c r="I7" s="20"/>
      <c r="J7" s="145"/>
      <c r="K7" s="145"/>
      <c r="L7" s="145"/>
      <c r="M7" s="145"/>
      <c r="N7" s="145"/>
      <c r="O7" s="145"/>
      <c r="P7" s="145"/>
      <c r="Q7" s="145"/>
      <c r="R7" s="145"/>
      <c r="S7" s="145"/>
      <c r="T7" s="145"/>
      <c r="U7" s="145"/>
      <c r="V7" s="145"/>
      <c r="W7" s="145"/>
      <c r="X7" s="145"/>
      <c r="Y7" s="145"/>
      <c r="Z7" s="145"/>
      <c r="AA7" s="33"/>
    </row>
    <row r="8" spans="1:27" s="4" customFormat="1" ht="7.5" customHeight="1" x14ac:dyDescent="0.2">
      <c r="F8" s="3"/>
      <c r="G8" s="3"/>
      <c r="H8" s="3"/>
      <c r="I8" s="20"/>
      <c r="J8" s="51"/>
      <c r="K8" s="51"/>
      <c r="L8" s="51"/>
      <c r="M8" s="51"/>
      <c r="N8" s="144"/>
      <c r="O8" s="144"/>
      <c r="P8" s="144"/>
      <c r="Q8" s="144"/>
      <c r="R8" s="144"/>
      <c r="S8" s="144"/>
      <c r="T8" s="144"/>
      <c r="U8" s="144"/>
      <c r="V8" s="144"/>
      <c r="W8" s="144"/>
      <c r="X8" s="144"/>
      <c r="Y8" s="144"/>
      <c r="Z8" s="144"/>
      <c r="AA8" s="34"/>
    </row>
    <row r="9" spans="1:27" s="4" customFormat="1" ht="7.5" customHeight="1" x14ac:dyDescent="0.2">
      <c r="F9" s="3"/>
      <c r="G9" s="3"/>
      <c r="H9" s="3"/>
      <c r="I9" s="20"/>
      <c r="J9" s="51"/>
      <c r="K9" s="51"/>
      <c r="L9" s="51"/>
      <c r="M9" s="51"/>
      <c r="N9" s="144"/>
      <c r="O9" s="144"/>
      <c r="P9" s="144"/>
      <c r="Q9" s="144"/>
      <c r="R9" s="144"/>
      <c r="S9" s="144"/>
      <c r="T9" s="144"/>
      <c r="U9" s="144"/>
      <c r="V9" s="144"/>
      <c r="W9" s="144"/>
      <c r="X9" s="144"/>
      <c r="Y9" s="144"/>
      <c r="Z9" s="144"/>
      <c r="AA9" s="34"/>
    </row>
    <row r="10" spans="1:27" s="4" customFormat="1" x14ac:dyDescent="0.2">
      <c r="A10" s="46"/>
      <c r="B10" s="46"/>
      <c r="C10" s="46"/>
      <c r="D10" s="46"/>
      <c r="E10" s="46"/>
      <c r="F10" s="17"/>
      <c r="G10" s="3"/>
      <c r="H10" s="3"/>
      <c r="I10" s="20"/>
      <c r="J10" s="51"/>
      <c r="K10" s="51"/>
      <c r="L10" s="51"/>
      <c r="M10" s="51"/>
      <c r="N10" s="144"/>
      <c r="O10" s="144"/>
      <c r="P10" s="144"/>
      <c r="Q10" s="144"/>
      <c r="R10" s="144"/>
      <c r="S10" s="144"/>
      <c r="T10" s="144"/>
      <c r="U10" s="144"/>
      <c r="V10" s="144"/>
      <c r="W10" s="139"/>
      <c r="X10" s="139"/>
      <c r="Y10" s="139"/>
      <c r="Z10" s="139"/>
      <c r="AA10" s="35"/>
    </row>
    <row r="11" spans="1:27" s="23" customFormat="1" x14ac:dyDescent="0.2">
      <c r="A11" s="41"/>
      <c r="B11" s="43"/>
      <c r="C11" s="41"/>
      <c r="D11" s="47"/>
      <c r="E11" s="47"/>
      <c r="F11" s="3"/>
      <c r="I11" s="21"/>
      <c r="J11" s="53"/>
      <c r="K11" s="53"/>
      <c r="L11" s="53"/>
      <c r="M11" s="53"/>
      <c r="N11" s="53"/>
      <c r="O11" s="53"/>
      <c r="P11" s="53"/>
      <c r="Q11" s="53"/>
      <c r="R11" s="53"/>
      <c r="S11" s="53"/>
      <c r="T11" s="53"/>
      <c r="U11" s="53"/>
      <c r="V11" s="53"/>
      <c r="W11" s="138"/>
      <c r="X11" s="138"/>
      <c r="Y11" s="138"/>
      <c r="Z11" s="138"/>
      <c r="AA11" s="36"/>
    </row>
    <row r="12" spans="1:27" s="23" customFormat="1" ht="3.75" customHeight="1" x14ac:dyDescent="0.2">
      <c r="A12" s="41"/>
      <c r="B12" s="41"/>
      <c r="C12" s="41"/>
      <c r="D12" s="41"/>
      <c r="E12" s="41"/>
      <c r="F12" s="3"/>
      <c r="I12" s="21"/>
      <c r="J12" s="137"/>
      <c r="K12" s="137"/>
      <c r="L12" s="137"/>
      <c r="M12" s="137"/>
      <c r="N12" s="137"/>
      <c r="O12" s="53"/>
      <c r="P12" s="53"/>
      <c r="Q12" s="53"/>
      <c r="R12" s="53"/>
      <c r="S12" s="53"/>
      <c r="T12" s="53"/>
      <c r="U12" s="53"/>
      <c r="V12" s="53"/>
      <c r="W12" s="55"/>
      <c r="X12" s="55"/>
      <c r="Y12" s="55"/>
      <c r="Z12" s="55"/>
      <c r="AA12" s="36"/>
    </row>
    <row r="13" spans="1:27" ht="12.75" customHeight="1" x14ac:dyDescent="0.2">
      <c r="A13" s="44"/>
      <c r="B13" s="48"/>
      <c r="C13" s="41"/>
      <c r="D13" s="49"/>
      <c r="E13" s="49"/>
      <c r="I13" s="20"/>
      <c r="J13" s="137"/>
      <c r="K13" s="137"/>
      <c r="L13" s="137"/>
      <c r="M13" s="137"/>
      <c r="N13" s="137"/>
      <c r="O13" s="53"/>
      <c r="P13" s="43"/>
      <c r="Q13" s="43"/>
      <c r="R13" s="43"/>
      <c r="S13" s="43"/>
      <c r="T13" s="43"/>
      <c r="U13" s="43"/>
      <c r="V13" s="43"/>
      <c r="W13" s="43"/>
      <c r="X13" s="43"/>
      <c r="Y13" s="43"/>
      <c r="Z13" s="43"/>
      <c r="AA13" s="37"/>
    </row>
    <row r="14" spans="1:27" x14ac:dyDescent="0.2">
      <c r="I14" s="20"/>
      <c r="J14" s="43"/>
      <c r="K14" s="43"/>
      <c r="L14" s="43"/>
      <c r="M14" s="43"/>
      <c r="N14" s="43"/>
      <c r="O14" s="43"/>
      <c r="P14" s="43"/>
      <c r="Q14" s="43"/>
      <c r="R14" s="43"/>
      <c r="S14" s="43"/>
      <c r="T14" s="43"/>
      <c r="U14" s="43"/>
      <c r="V14" s="43"/>
      <c r="W14" s="43"/>
      <c r="X14" s="43"/>
      <c r="Y14" s="43"/>
      <c r="Z14" s="43"/>
      <c r="AA14" s="37"/>
    </row>
    <row r="15" spans="1:27" x14ac:dyDescent="0.2">
      <c r="H15" s="11"/>
      <c r="I15" s="25"/>
      <c r="J15" s="56"/>
      <c r="K15" s="43"/>
      <c r="L15" s="43"/>
      <c r="M15" s="138"/>
      <c r="N15" s="138"/>
      <c r="O15" s="138"/>
      <c r="P15" s="138"/>
      <c r="Q15" s="138"/>
      <c r="R15" s="51"/>
      <c r="S15" s="52"/>
      <c r="T15" s="43"/>
      <c r="U15" s="43"/>
      <c r="V15" s="43"/>
      <c r="W15" s="43"/>
      <c r="X15" s="43"/>
      <c r="Y15" s="43"/>
      <c r="Z15" s="43"/>
      <c r="AA15" s="37"/>
    </row>
    <row r="16" spans="1:27" x14ac:dyDescent="0.2">
      <c r="I16" s="20"/>
      <c r="J16" s="43"/>
      <c r="K16" s="43"/>
      <c r="L16" s="43"/>
      <c r="M16" s="43"/>
      <c r="N16" s="43"/>
      <c r="O16" s="43"/>
      <c r="P16" s="43"/>
      <c r="Q16" s="43"/>
      <c r="R16" s="43"/>
      <c r="S16" s="43"/>
      <c r="T16" s="43"/>
      <c r="U16" s="43"/>
      <c r="V16" s="43"/>
      <c r="W16" s="43"/>
      <c r="X16" s="43"/>
      <c r="Y16" s="43"/>
      <c r="Z16" s="43"/>
      <c r="AA16" s="37"/>
    </row>
    <row r="17" spans="8:27" x14ac:dyDescent="0.2">
      <c r="H17" s="11"/>
      <c r="I17" s="25"/>
      <c r="J17" s="56"/>
      <c r="K17" s="43"/>
      <c r="L17" s="43"/>
      <c r="M17" s="54"/>
      <c r="N17" s="43"/>
      <c r="O17" s="43"/>
      <c r="P17" s="52"/>
      <c r="Q17" s="43"/>
      <c r="R17" s="43"/>
      <c r="S17" s="43"/>
      <c r="T17" s="43"/>
      <c r="U17" s="52"/>
      <c r="V17" s="43"/>
      <c r="W17" s="43"/>
      <c r="X17" s="43"/>
      <c r="Y17" s="43"/>
      <c r="Z17" s="43"/>
      <c r="AA17" s="37"/>
    </row>
    <row r="18" spans="8:27" x14ac:dyDescent="0.2">
      <c r="I18" s="20"/>
      <c r="J18" s="43"/>
      <c r="K18" s="43"/>
      <c r="L18" s="43"/>
      <c r="M18" s="43"/>
      <c r="N18" s="43"/>
      <c r="O18" s="43"/>
      <c r="P18" s="43"/>
      <c r="Q18" s="52"/>
      <c r="R18" s="43"/>
      <c r="S18" s="43"/>
      <c r="T18" s="43"/>
      <c r="U18" s="43"/>
      <c r="V18" s="52"/>
      <c r="W18" s="43"/>
      <c r="X18" s="43"/>
      <c r="Y18" s="43"/>
      <c r="Z18" s="43"/>
      <c r="AA18" s="37"/>
    </row>
    <row r="19" spans="8:27" x14ac:dyDescent="0.2">
      <c r="H19" s="11"/>
      <c r="I19" s="25"/>
      <c r="J19" s="56"/>
      <c r="K19" s="43"/>
      <c r="L19" s="43"/>
      <c r="M19" s="43"/>
      <c r="N19" s="139"/>
      <c r="O19" s="139"/>
      <c r="P19" s="54"/>
      <c r="Q19" s="138"/>
      <c r="R19" s="138"/>
      <c r="S19" s="52"/>
      <c r="T19" s="50"/>
      <c r="U19" s="54"/>
      <c r="V19" s="138"/>
      <c r="W19" s="138"/>
      <c r="X19" s="52"/>
      <c r="Y19" s="43"/>
      <c r="Z19" s="43"/>
      <c r="AA19" s="37"/>
    </row>
    <row r="20" spans="8:27" x14ac:dyDescent="0.2">
      <c r="I20" s="20"/>
      <c r="J20" s="43"/>
      <c r="K20" s="43"/>
      <c r="L20" s="43"/>
      <c r="M20" s="43"/>
      <c r="N20" s="43"/>
      <c r="O20" s="43"/>
      <c r="P20" s="43"/>
      <c r="Q20" s="43"/>
      <c r="R20" s="51"/>
      <c r="S20" s="43"/>
      <c r="T20" s="43"/>
      <c r="U20" s="43"/>
      <c r="V20" s="43"/>
      <c r="W20" s="51"/>
      <c r="X20" s="43"/>
      <c r="Y20" s="43"/>
      <c r="Z20" s="43"/>
      <c r="AA20" s="37"/>
    </row>
    <row r="21" spans="8:27" x14ac:dyDescent="0.2">
      <c r="H21" s="11"/>
      <c r="I21" s="25"/>
      <c r="J21" s="56"/>
      <c r="K21" s="43"/>
      <c r="L21" s="43"/>
      <c r="M21" s="43"/>
      <c r="N21" s="43"/>
      <c r="O21" s="43"/>
      <c r="P21" s="43"/>
      <c r="Q21" s="43"/>
      <c r="R21" s="43"/>
      <c r="S21" s="43"/>
      <c r="T21" s="43"/>
      <c r="U21" s="43"/>
      <c r="V21" s="43"/>
      <c r="W21" s="43"/>
      <c r="X21" s="43"/>
      <c r="Y21" s="43"/>
      <c r="Z21" s="43"/>
      <c r="AA21" s="37"/>
    </row>
    <row r="22" spans="8:27" ht="9" customHeight="1" x14ac:dyDescent="0.2">
      <c r="I22" s="20"/>
      <c r="J22" s="56"/>
      <c r="K22" s="56"/>
      <c r="L22" s="43"/>
      <c r="M22" s="52"/>
      <c r="N22" s="50"/>
      <c r="O22" s="43"/>
      <c r="P22" s="43"/>
      <c r="Q22" s="43"/>
      <c r="R22" s="43"/>
      <c r="S22" s="43"/>
      <c r="T22" s="43"/>
      <c r="U22" s="43"/>
      <c r="V22" s="43"/>
      <c r="W22" s="43"/>
      <c r="X22" s="43"/>
      <c r="Y22" s="43"/>
      <c r="Z22" s="43"/>
      <c r="AA22" s="37"/>
    </row>
    <row r="23" spans="8:27" x14ac:dyDescent="0.2">
      <c r="I23" s="20"/>
      <c r="J23" s="43"/>
      <c r="K23" s="43"/>
      <c r="L23" s="57"/>
      <c r="M23" s="54"/>
      <c r="N23" s="50"/>
      <c r="O23" s="43"/>
      <c r="P23" s="57"/>
      <c r="Q23" s="136"/>
      <c r="R23" s="136"/>
      <c r="S23" s="136"/>
      <c r="T23" s="136"/>
      <c r="U23" s="136"/>
      <c r="V23" s="136"/>
      <c r="W23" s="136"/>
      <c r="X23" s="136"/>
      <c r="Y23" s="136"/>
      <c r="Z23" s="43"/>
      <c r="AA23" s="37"/>
    </row>
    <row r="24" spans="8:27" x14ac:dyDescent="0.2">
      <c r="I24" s="20"/>
      <c r="J24" s="43"/>
      <c r="K24" s="43"/>
      <c r="L24" s="57"/>
      <c r="M24" s="57"/>
      <c r="N24" s="57"/>
      <c r="O24" s="57"/>
      <c r="P24" s="57"/>
      <c r="Q24" s="136"/>
      <c r="R24" s="136"/>
      <c r="S24" s="136"/>
      <c r="T24" s="136"/>
      <c r="U24" s="136"/>
      <c r="V24" s="136"/>
      <c r="W24" s="136"/>
      <c r="X24" s="136"/>
      <c r="Y24" s="136"/>
      <c r="Z24" s="43"/>
      <c r="AA24" s="37"/>
    </row>
    <row r="25" spans="8:27" x14ac:dyDescent="0.2">
      <c r="I25" s="20"/>
      <c r="J25" s="43"/>
      <c r="K25" s="43"/>
      <c r="L25" s="43"/>
      <c r="M25" s="43"/>
      <c r="N25" s="43"/>
      <c r="O25" s="43"/>
      <c r="P25" s="43"/>
      <c r="Q25" s="43"/>
      <c r="R25" s="43"/>
      <c r="S25" s="43"/>
      <c r="T25" s="43"/>
      <c r="U25" s="43"/>
      <c r="V25" s="43"/>
      <c r="W25" s="43"/>
      <c r="X25" s="43"/>
      <c r="Y25" s="43"/>
      <c r="Z25" s="43"/>
      <c r="AA25" s="37"/>
    </row>
    <row r="26" spans="8:27" x14ac:dyDescent="0.2">
      <c r="H26" s="11"/>
      <c r="I26" s="25"/>
      <c r="J26" s="56"/>
      <c r="K26" s="43"/>
      <c r="L26" s="43"/>
      <c r="M26" s="43"/>
      <c r="N26" s="43"/>
      <c r="O26" s="43"/>
      <c r="P26" s="43"/>
      <c r="Q26" s="43"/>
      <c r="R26" s="43"/>
      <c r="S26" s="43"/>
      <c r="T26" s="43"/>
      <c r="U26" s="43"/>
      <c r="V26" s="43"/>
      <c r="W26" s="43"/>
      <c r="X26" s="43"/>
      <c r="Y26" s="43"/>
      <c r="Z26" s="43"/>
      <c r="AA26" s="37"/>
    </row>
    <row r="27" spans="8:27" ht="9" customHeight="1" x14ac:dyDescent="0.2">
      <c r="I27" s="20"/>
      <c r="J27" s="56"/>
      <c r="K27" s="56"/>
      <c r="L27" s="43"/>
      <c r="M27" s="43"/>
      <c r="N27" s="43"/>
      <c r="O27" s="43"/>
      <c r="P27" s="43"/>
      <c r="Q27" s="43"/>
      <c r="R27" s="43"/>
      <c r="S27" s="43"/>
      <c r="T27" s="43"/>
      <c r="U27" s="43"/>
      <c r="V27" s="43"/>
      <c r="W27" s="43"/>
      <c r="X27" s="43"/>
      <c r="Y27" s="43"/>
      <c r="Z27" s="43"/>
      <c r="AA27" s="37"/>
    </row>
    <row r="28" spans="8:27" x14ac:dyDescent="0.2">
      <c r="I28" s="20"/>
      <c r="J28" s="56"/>
      <c r="K28" s="51"/>
      <c r="L28" s="138"/>
      <c r="M28" s="138"/>
      <c r="N28" s="138"/>
      <c r="O28" s="138"/>
      <c r="P28" s="138"/>
      <c r="Q28" s="138"/>
      <c r="R28" s="43"/>
      <c r="S28" s="138"/>
      <c r="T28" s="138"/>
      <c r="U28" s="138"/>
      <c r="V28" s="138"/>
      <c r="W28" s="138"/>
      <c r="X28" s="138"/>
      <c r="Y28" s="43"/>
      <c r="Z28" s="43"/>
      <c r="AA28" s="37"/>
    </row>
    <row r="29" spans="8:27" ht="6" customHeight="1" x14ac:dyDescent="0.2">
      <c r="I29" s="20"/>
      <c r="J29" s="43"/>
      <c r="K29" s="56"/>
      <c r="L29" s="43"/>
      <c r="M29" s="43"/>
      <c r="N29" s="43"/>
      <c r="O29" s="43"/>
      <c r="P29" s="43"/>
      <c r="Q29" s="43"/>
      <c r="R29" s="43"/>
      <c r="S29" s="43"/>
      <c r="T29" s="43"/>
      <c r="U29" s="43"/>
      <c r="V29" s="43"/>
      <c r="W29" s="43"/>
      <c r="X29" s="43"/>
      <c r="Y29" s="43"/>
      <c r="Z29" s="43"/>
      <c r="AA29" s="37"/>
    </row>
    <row r="30" spans="8:27" x14ac:dyDescent="0.2">
      <c r="I30" s="20"/>
      <c r="J30" s="43"/>
      <c r="K30" s="51"/>
      <c r="L30" s="138"/>
      <c r="M30" s="138"/>
      <c r="N30" s="138"/>
      <c r="O30" s="138"/>
      <c r="P30" s="138"/>
      <c r="Q30" s="138"/>
      <c r="R30" s="43"/>
      <c r="S30" s="138"/>
      <c r="T30" s="138"/>
      <c r="U30" s="138"/>
      <c r="V30" s="138"/>
      <c r="W30" s="138"/>
      <c r="X30" s="138"/>
      <c r="Y30" s="43"/>
      <c r="Z30" s="43"/>
      <c r="AA30" s="37"/>
    </row>
    <row r="31" spans="8:27" ht="6" customHeight="1" x14ac:dyDescent="0.2">
      <c r="I31" s="20"/>
      <c r="J31" s="43"/>
      <c r="K31" s="56"/>
      <c r="L31" s="43"/>
      <c r="M31" s="43"/>
      <c r="N31" s="43"/>
      <c r="O31" s="43"/>
      <c r="P31" s="43"/>
      <c r="Q31" s="43"/>
      <c r="R31" s="43"/>
      <c r="S31" s="43"/>
      <c r="T31" s="43"/>
      <c r="U31" s="43"/>
      <c r="V31" s="43"/>
      <c r="W31" s="43"/>
      <c r="X31" s="43"/>
      <c r="Y31" s="43"/>
      <c r="Z31" s="43"/>
      <c r="AA31" s="37"/>
    </row>
    <row r="32" spans="8:27" x14ac:dyDescent="0.2">
      <c r="I32" s="20"/>
      <c r="J32" s="43"/>
      <c r="K32" s="51"/>
      <c r="L32" s="138"/>
      <c r="M32" s="138"/>
      <c r="N32" s="138"/>
      <c r="O32" s="138"/>
      <c r="P32" s="138"/>
      <c r="Q32" s="138"/>
      <c r="R32" s="43"/>
      <c r="S32" s="138"/>
      <c r="T32" s="138"/>
      <c r="U32" s="138"/>
      <c r="V32" s="138"/>
      <c r="W32" s="138"/>
      <c r="X32" s="138"/>
      <c r="Y32" s="43"/>
      <c r="Z32" s="43"/>
      <c r="AA32" s="37"/>
    </row>
    <row r="33" spans="8:27" x14ac:dyDescent="0.2">
      <c r="I33" s="20"/>
      <c r="J33" s="43"/>
      <c r="K33" s="56"/>
      <c r="L33" s="43"/>
      <c r="M33" s="43"/>
      <c r="N33" s="43"/>
      <c r="O33" s="43"/>
      <c r="P33" s="43"/>
      <c r="Q33" s="43"/>
      <c r="R33" s="43"/>
      <c r="S33" s="43"/>
      <c r="T33" s="43"/>
      <c r="U33" s="43"/>
      <c r="V33" s="43"/>
      <c r="W33" s="43"/>
      <c r="X33" s="43"/>
      <c r="Y33" s="43"/>
      <c r="Z33" s="43"/>
      <c r="AA33" s="37"/>
    </row>
    <row r="34" spans="8:27" x14ac:dyDescent="0.2">
      <c r="H34" s="11"/>
      <c r="I34" s="25"/>
      <c r="J34" s="56"/>
      <c r="K34" s="43"/>
      <c r="L34" s="43"/>
      <c r="M34" s="43"/>
      <c r="N34" s="43"/>
      <c r="O34" s="43"/>
      <c r="P34" s="43"/>
      <c r="Q34" s="131"/>
      <c r="R34" s="131"/>
      <c r="S34" s="43"/>
      <c r="T34" s="43"/>
      <c r="U34" s="43"/>
      <c r="V34" s="43"/>
      <c r="W34" s="43"/>
      <c r="X34" s="43"/>
      <c r="Y34" s="43"/>
      <c r="Z34" s="43"/>
      <c r="AA34" s="37"/>
    </row>
    <row r="35" spans="8:27" x14ac:dyDescent="0.2">
      <c r="I35" s="20"/>
      <c r="J35" s="43"/>
      <c r="K35" s="43"/>
      <c r="L35" s="43"/>
      <c r="M35" s="43"/>
      <c r="N35" s="43"/>
      <c r="O35" s="43"/>
      <c r="P35" s="43"/>
      <c r="Q35" s="43"/>
      <c r="R35" s="43"/>
      <c r="S35" s="43"/>
      <c r="T35" s="43"/>
      <c r="U35" s="43"/>
      <c r="V35" s="43"/>
      <c r="W35" s="43"/>
      <c r="X35" s="43"/>
      <c r="Y35" s="43"/>
      <c r="Z35" s="43"/>
      <c r="AA35" s="37"/>
    </row>
    <row r="36" spans="8:27" x14ac:dyDescent="0.2">
      <c r="H36" s="11"/>
      <c r="I36" s="25"/>
      <c r="J36" s="56"/>
      <c r="K36" s="43"/>
      <c r="L36" s="43"/>
      <c r="M36" s="43"/>
      <c r="N36" s="43"/>
      <c r="O36" s="43"/>
      <c r="P36" s="43"/>
      <c r="Q36" s="131"/>
      <c r="R36" s="131"/>
      <c r="S36" s="43"/>
      <c r="T36" s="43"/>
      <c r="U36" s="43"/>
      <c r="V36" s="43"/>
      <c r="W36" s="43"/>
      <c r="X36" s="43"/>
      <c r="Y36" s="43"/>
      <c r="Z36" s="43"/>
      <c r="AA36" s="37"/>
    </row>
    <row r="37" spans="8:27" x14ac:dyDescent="0.2">
      <c r="I37" s="20"/>
      <c r="J37" s="43"/>
      <c r="K37" s="43"/>
      <c r="L37" s="43"/>
      <c r="M37" s="43"/>
      <c r="N37" s="43"/>
      <c r="O37" s="43"/>
      <c r="P37" s="43"/>
      <c r="Q37" s="43"/>
      <c r="R37" s="43"/>
      <c r="S37" s="43"/>
      <c r="T37" s="43"/>
      <c r="U37" s="43"/>
      <c r="V37" s="43"/>
      <c r="W37" s="43"/>
      <c r="X37" s="43"/>
      <c r="Y37" s="43"/>
      <c r="Z37" s="43"/>
      <c r="AA37" s="37"/>
    </row>
    <row r="38" spans="8:27" x14ac:dyDescent="0.2">
      <c r="H38" s="11"/>
      <c r="I38" s="25"/>
      <c r="J38" s="56"/>
      <c r="K38" s="43"/>
      <c r="L38" s="43"/>
      <c r="M38" s="43"/>
      <c r="N38" s="43"/>
      <c r="O38" s="43"/>
      <c r="P38" s="43"/>
      <c r="Q38" s="43"/>
      <c r="R38" s="43"/>
      <c r="S38" s="43"/>
      <c r="T38" s="43"/>
      <c r="U38" s="43"/>
      <c r="V38" s="43"/>
      <c r="W38" s="43"/>
      <c r="X38" s="43"/>
      <c r="Y38" s="43"/>
      <c r="Z38" s="43"/>
      <c r="AA38" s="37"/>
    </row>
    <row r="39" spans="8:27" ht="9" customHeight="1" x14ac:dyDescent="0.2">
      <c r="I39" s="20"/>
      <c r="J39" s="56"/>
      <c r="K39" s="56"/>
      <c r="L39" s="43"/>
      <c r="M39" s="52"/>
      <c r="N39" s="50"/>
      <c r="O39" s="43"/>
      <c r="P39" s="43"/>
      <c r="Q39" s="43"/>
      <c r="R39" s="43"/>
      <c r="S39" s="43"/>
      <c r="T39" s="43"/>
      <c r="U39" s="43"/>
      <c r="V39" s="43"/>
      <c r="W39" s="43"/>
      <c r="X39" s="43"/>
      <c r="Y39" s="43"/>
      <c r="Z39" s="43"/>
      <c r="AA39" s="37"/>
    </row>
    <row r="40" spans="8:27" x14ac:dyDescent="0.2">
      <c r="I40" s="20"/>
      <c r="J40" s="43"/>
      <c r="K40" s="43"/>
      <c r="L40" s="57"/>
      <c r="M40" s="54"/>
      <c r="N40" s="43"/>
      <c r="O40" s="51"/>
      <c r="P40" s="43"/>
      <c r="Q40" s="43"/>
      <c r="R40" s="43"/>
      <c r="S40" s="43"/>
      <c r="T40" s="43"/>
      <c r="U40" s="43"/>
      <c r="V40" s="43"/>
      <c r="W40" s="43"/>
      <c r="X40" s="43"/>
      <c r="Y40" s="43"/>
      <c r="Z40" s="43"/>
      <c r="AA40" s="37"/>
    </row>
    <row r="41" spans="8:27" ht="6" customHeight="1" x14ac:dyDescent="0.2">
      <c r="I41" s="20"/>
      <c r="J41" s="43"/>
      <c r="K41" s="43"/>
      <c r="L41" s="43"/>
      <c r="M41" s="43"/>
      <c r="N41" s="43"/>
      <c r="O41" s="43"/>
      <c r="P41" s="43"/>
      <c r="Q41" s="43"/>
      <c r="R41" s="43"/>
      <c r="S41" s="43"/>
      <c r="T41" s="43"/>
      <c r="U41" s="43"/>
      <c r="V41" s="43"/>
      <c r="W41" s="43"/>
      <c r="X41" s="43"/>
      <c r="Y41" s="43"/>
      <c r="Z41" s="43"/>
      <c r="AA41" s="37"/>
    </row>
    <row r="42" spans="8:27" x14ac:dyDescent="0.2">
      <c r="I42" s="20"/>
      <c r="J42" s="43"/>
      <c r="K42" s="43"/>
      <c r="L42" s="43"/>
      <c r="M42" s="43"/>
      <c r="N42" s="43"/>
      <c r="O42" s="136"/>
      <c r="P42" s="136"/>
      <c r="Q42" s="136"/>
      <c r="R42" s="136"/>
      <c r="S42" s="136"/>
      <c r="T42" s="136"/>
      <c r="U42" s="136"/>
      <c r="V42" s="136"/>
      <c r="W42" s="136"/>
      <c r="X42" s="136"/>
      <c r="Y42" s="136"/>
      <c r="Z42" s="43"/>
      <c r="AA42" s="37"/>
    </row>
    <row r="43" spans="8:27" x14ac:dyDescent="0.2">
      <c r="I43" s="20"/>
      <c r="J43" s="43"/>
      <c r="K43" s="43"/>
      <c r="L43" s="43"/>
      <c r="M43" s="43"/>
      <c r="N43" s="43"/>
      <c r="O43" s="136"/>
      <c r="P43" s="136"/>
      <c r="Q43" s="136"/>
      <c r="R43" s="136"/>
      <c r="S43" s="136"/>
      <c r="T43" s="136"/>
      <c r="U43" s="136"/>
      <c r="V43" s="136"/>
      <c r="W43" s="136"/>
      <c r="X43" s="136"/>
      <c r="Y43" s="136"/>
      <c r="Z43" s="43"/>
      <c r="AA43" s="37"/>
    </row>
    <row r="44" spans="8:27" x14ac:dyDescent="0.2">
      <c r="I44" s="20"/>
      <c r="J44" s="43"/>
      <c r="K44" s="43"/>
      <c r="L44" s="43"/>
      <c r="M44" s="43"/>
      <c r="N44" s="43"/>
      <c r="O44" s="136"/>
      <c r="P44" s="136"/>
      <c r="Q44" s="136"/>
      <c r="R44" s="136"/>
      <c r="S44" s="136"/>
      <c r="T44" s="136"/>
      <c r="U44" s="136"/>
      <c r="V44" s="136"/>
      <c r="W44" s="136"/>
      <c r="X44" s="136"/>
      <c r="Y44" s="136"/>
      <c r="Z44" s="43"/>
      <c r="AA44" s="37"/>
    </row>
    <row r="45" spans="8:27" x14ac:dyDescent="0.2">
      <c r="I45" s="20"/>
      <c r="J45" s="43"/>
      <c r="K45" s="43"/>
      <c r="L45" s="43"/>
      <c r="M45" s="43"/>
      <c r="N45" s="43"/>
      <c r="O45" s="43"/>
      <c r="P45" s="43"/>
      <c r="Q45" s="43"/>
      <c r="R45" s="43"/>
      <c r="S45" s="43"/>
      <c r="T45" s="43"/>
      <c r="U45" s="43"/>
      <c r="V45" s="43"/>
      <c r="W45" s="43"/>
      <c r="X45" s="43"/>
      <c r="Y45" s="43"/>
      <c r="Z45" s="43"/>
      <c r="AA45" s="37"/>
    </row>
    <row r="46" spans="8:27" ht="21" customHeight="1" x14ac:dyDescent="0.2">
      <c r="I46" s="20"/>
      <c r="J46" s="43"/>
      <c r="K46" s="43"/>
      <c r="L46" s="43"/>
      <c r="M46" s="43"/>
      <c r="N46" s="43"/>
      <c r="O46" s="43"/>
      <c r="P46" s="43"/>
      <c r="Q46" s="43"/>
      <c r="R46" s="43"/>
      <c r="S46" s="43"/>
      <c r="T46" s="43"/>
      <c r="U46" s="43"/>
      <c r="V46" s="43"/>
      <c r="W46" s="43"/>
      <c r="X46" s="43"/>
      <c r="Y46" s="43"/>
      <c r="Z46" s="43"/>
      <c r="AA46" s="37"/>
    </row>
    <row r="47" spans="8:27" ht="12.75" customHeight="1" x14ac:dyDescent="0.2">
      <c r="I47" s="20"/>
      <c r="J47" s="137"/>
      <c r="K47" s="137"/>
      <c r="L47" s="137"/>
      <c r="M47" s="43"/>
      <c r="N47" s="43"/>
      <c r="O47" s="43"/>
      <c r="P47" s="43"/>
      <c r="Q47" s="43"/>
      <c r="R47" s="43"/>
      <c r="S47" s="43"/>
      <c r="T47" s="43"/>
      <c r="U47" s="43"/>
      <c r="V47" s="43"/>
      <c r="W47" s="43"/>
      <c r="X47" s="43"/>
      <c r="Y47" s="43"/>
      <c r="Z47" s="43"/>
      <c r="AA47" s="37"/>
    </row>
    <row r="48" spans="8:27" x14ac:dyDescent="0.2">
      <c r="I48" s="20"/>
      <c r="J48" s="43"/>
      <c r="K48" s="43"/>
      <c r="L48" s="53"/>
      <c r="M48" s="43"/>
      <c r="N48" s="43"/>
      <c r="O48" s="43"/>
      <c r="P48" s="43"/>
      <c r="Q48" s="43"/>
      <c r="R48" s="43"/>
      <c r="S48" s="43"/>
      <c r="T48" s="43"/>
      <c r="U48" s="43"/>
      <c r="V48" s="43"/>
      <c r="W48" s="43"/>
      <c r="X48" s="43"/>
      <c r="Y48" s="43"/>
      <c r="Z48" s="43"/>
      <c r="AA48" s="37"/>
    </row>
    <row r="49" spans="9:27" x14ac:dyDescent="0.2">
      <c r="I49" s="20"/>
      <c r="J49" s="56"/>
      <c r="K49" s="43"/>
      <c r="L49" s="43"/>
      <c r="M49" s="43"/>
      <c r="N49" s="43"/>
      <c r="O49" s="43"/>
      <c r="P49" s="43"/>
      <c r="Q49" s="43"/>
      <c r="R49" s="43"/>
      <c r="S49" s="43"/>
      <c r="T49" s="133"/>
      <c r="U49" s="133"/>
      <c r="V49" s="43"/>
      <c r="W49" s="43"/>
      <c r="X49" s="43"/>
      <c r="Y49" s="43"/>
      <c r="Z49" s="43"/>
      <c r="AA49" s="37"/>
    </row>
    <row r="50" spans="9:27" x14ac:dyDescent="0.2">
      <c r="I50" s="20"/>
      <c r="J50" s="43"/>
      <c r="K50" s="43"/>
      <c r="L50" s="43"/>
      <c r="M50" s="43"/>
      <c r="N50" s="43"/>
      <c r="O50" s="43"/>
      <c r="P50" s="43"/>
      <c r="Q50" s="43"/>
      <c r="R50" s="43"/>
      <c r="S50" s="43"/>
      <c r="T50" s="43"/>
      <c r="U50" s="43"/>
      <c r="V50" s="43"/>
      <c r="W50" s="43"/>
      <c r="X50" s="43"/>
      <c r="Y50" s="43"/>
      <c r="Z50" s="43"/>
      <c r="AA50" s="37"/>
    </row>
    <row r="51" spans="9:27" x14ac:dyDescent="0.2">
      <c r="I51" s="20"/>
      <c r="J51" s="56"/>
      <c r="K51" s="43"/>
      <c r="L51" s="43"/>
      <c r="M51" s="43"/>
      <c r="N51" s="43"/>
      <c r="O51" s="43"/>
      <c r="P51" s="43"/>
      <c r="Q51" s="43"/>
      <c r="R51" s="43"/>
      <c r="S51" s="43"/>
      <c r="T51" s="131"/>
      <c r="U51" s="131"/>
      <c r="V51" s="43"/>
      <c r="W51" s="43"/>
      <c r="X51" s="43"/>
      <c r="Y51" s="43"/>
      <c r="Z51" s="43"/>
      <c r="AA51" s="37"/>
    </row>
    <row r="52" spans="9:27" x14ac:dyDescent="0.2">
      <c r="I52" s="20"/>
      <c r="J52" s="43"/>
      <c r="K52" s="43"/>
      <c r="L52" s="43"/>
      <c r="M52" s="43"/>
      <c r="N52" s="43"/>
      <c r="O52" s="43"/>
      <c r="P52" s="43"/>
      <c r="Q52" s="43"/>
      <c r="R52" s="43"/>
      <c r="S52" s="43"/>
      <c r="T52" s="43"/>
      <c r="U52" s="43"/>
      <c r="V52" s="50"/>
      <c r="W52" s="50"/>
      <c r="X52" s="50"/>
      <c r="Y52" s="58"/>
      <c r="Z52" s="43"/>
      <c r="AA52" s="37"/>
    </row>
    <row r="53" spans="9:27" x14ac:dyDescent="0.2">
      <c r="I53" s="20"/>
      <c r="J53" s="56"/>
      <c r="K53" s="43"/>
      <c r="L53" s="43"/>
      <c r="M53" s="43"/>
      <c r="N53" s="43"/>
      <c r="O53" s="43"/>
      <c r="P53" s="43"/>
      <c r="Q53" s="43"/>
      <c r="R53" s="43"/>
      <c r="S53" s="43"/>
      <c r="T53" s="57"/>
      <c r="U53" s="134"/>
      <c r="V53" s="134"/>
      <c r="W53" s="50"/>
      <c r="X53" s="134"/>
      <c r="Y53" s="134"/>
      <c r="Z53" s="52"/>
      <c r="AA53" s="37"/>
    </row>
    <row r="54" spans="9:27" ht="12.75" customHeight="1" x14ac:dyDescent="0.2">
      <c r="I54" s="20"/>
      <c r="J54" s="43"/>
      <c r="K54" s="43"/>
      <c r="L54" s="43"/>
      <c r="M54" s="43"/>
      <c r="N54" s="43"/>
      <c r="O54" s="43"/>
      <c r="P54" s="43"/>
      <c r="Q54" s="43"/>
      <c r="R54" s="43"/>
      <c r="S54" s="43"/>
      <c r="T54" s="52"/>
      <c r="U54" s="52"/>
      <c r="V54" s="43"/>
      <c r="W54" s="135"/>
      <c r="X54" s="135"/>
      <c r="Y54" s="135"/>
      <c r="Z54" s="135"/>
      <c r="AA54" s="37"/>
    </row>
    <row r="55" spans="9:27" x14ac:dyDescent="0.2">
      <c r="I55" s="20"/>
      <c r="J55" s="56"/>
      <c r="K55" s="43"/>
      <c r="L55" s="43"/>
      <c r="M55" s="43"/>
      <c r="N55" s="43"/>
      <c r="O55" s="43"/>
      <c r="P55" s="43"/>
      <c r="Q55" s="43"/>
      <c r="R55" s="43"/>
      <c r="S55" s="59"/>
      <c r="T55" s="131"/>
      <c r="U55" s="131"/>
      <c r="V55" s="60"/>
      <c r="W55" s="135"/>
      <c r="X55" s="135"/>
      <c r="Y55" s="135"/>
      <c r="Z55" s="135"/>
      <c r="AA55" s="37"/>
    </row>
    <row r="56" spans="9:27" x14ac:dyDescent="0.2">
      <c r="I56" s="20"/>
      <c r="J56" s="43"/>
      <c r="K56" s="43"/>
      <c r="L56" s="43"/>
      <c r="M56" s="43"/>
      <c r="N56" s="43"/>
      <c r="O56" s="43"/>
      <c r="P56" s="43"/>
      <c r="Q56" s="43"/>
      <c r="R56" s="43"/>
      <c r="S56" s="43"/>
      <c r="T56" s="43"/>
      <c r="U56" s="43"/>
      <c r="V56" s="61"/>
      <c r="W56" s="135"/>
      <c r="X56" s="135"/>
      <c r="Y56" s="135"/>
      <c r="Z56" s="135"/>
      <c r="AA56" s="37"/>
    </row>
    <row r="57" spans="9:27" x14ac:dyDescent="0.2">
      <c r="I57" s="20"/>
      <c r="J57" s="56"/>
      <c r="K57" s="43"/>
      <c r="L57" s="43"/>
      <c r="M57" s="43"/>
      <c r="N57" s="43"/>
      <c r="O57" s="43"/>
      <c r="P57" s="43"/>
      <c r="Q57" s="43"/>
      <c r="R57" s="43"/>
      <c r="S57" s="43"/>
      <c r="T57" s="43"/>
      <c r="U57" s="43"/>
      <c r="V57" s="43"/>
      <c r="W57" s="131"/>
      <c r="X57" s="131"/>
      <c r="Y57" s="54"/>
      <c r="Z57" s="43"/>
      <c r="AA57" s="37"/>
    </row>
    <row r="58" spans="9:27" ht="6" customHeight="1" x14ac:dyDescent="0.2">
      <c r="I58" s="20"/>
      <c r="J58" s="56"/>
      <c r="K58" s="43"/>
      <c r="L58" s="43"/>
      <c r="M58" s="43"/>
      <c r="N58" s="43"/>
      <c r="O58" s="43"/>
      <c r="P58" s="43"/>
      <c r="Q58" s="43"/>
      <c r="R58" s="43"/>
      <c r="S58" s="43"/>
      <c r="T58" s="43"/>
      <c r="U58" s="43"/>
      <c r="V58" s="43"/>
      <c r="W58" s="43"/>
      <c r="X58" s="43"/>
      <c r="Y58" s="43"/>
      <c r="Z58" s="43"/>
      <c r="AA58" s="37"/>
    </row>
    <row r="59" spans="9:27" x14ac:dyDescent="0.2">
      <c r="I59" s="20"/>
      <c r="J59" s="56"/>
      <c r="K59" s="43"/>
      <c r="L59" s="43"/>
      <c r="M59" s="43"/>
      <c r="N59" s="43"/>
      <c r="O59" s="43"/>
      <c r="P59" s="43"/>
      <c r="Q59" s="43"/>
      <c r="R59" s="43"/>
      <c r="S59" s="43"/>
      <c r="T59" s="43"/>
      <c r="U59" s="43"/>
      <c r="V59" s="43"/>
      <c r="W59" s="131"/>
      <c r="X59" s="131"/>
      <c r="Y59" s="54"/>
      <c r="Z59" s="43"/>
      <c r="AA59" s="37"/>
    </row>
    <row r="60" spans="9:27" ht="6" customHeight="1" x14ac:dyDescent="0.2">
      <c r="I60" s="20"/>
      <c r="J60" s="56"/>
      <c r="K60" s="43"/>
      <c r="L60" s="43"/>
      <c r="M60" s="43"/>
      <c r="N60" s="43"/>
      <c r="O60" s="43"/>
      <c r="P60" s="43"/>
      <c r="Q60" s="43"/>
      <c r="R60" s="43"/>
      <c r="S60" s="43"/>
      <c r="T60" s="43"/>
      <c r="U60" s="43"/>
      <c r="V60" s="43"/>
      <c r="W60" s="43"/>
      <c r="X60" s="43"/>
      <c r="Y60" s="43"/>
      <c r="Z60" s="43"/>
      <c r="AA60" s="37"/>
    </row>
    <row r="61" spans="9:27" x14ac:dyDescent="0.2">
      <c r="I61" s="20"/>
      <c r="J61" s="43"/>
      <c r="K61" s="43"/>
      <c r="L61" s="43"/>
      <c r="M61" s="43"/>
      <c r="N61" s="43"/>
      <c r="O61" s="43"/>
      <c r="P61" s="43"/>
      <c r="Q61" s="43"/>
      <c r="R61" s="43"/>
      <c r="S61" s="43"/>
      <c r="T61" s="43"/>
      <c r="U61" s="43"/>
      <c r="V61" s="57"/>
      <c r="W61" s="132"/>
      <c r="X61" s="132"/>
      <c r="Y61" s="62"/>
      <c r="Z61" s="43"/>
      <c r="AA61" s="37"/>
    </row>
    <row r="62" spans="9:27" x14ac:dyDescent="0.2">
      <c r="I62" s="20"/>
      <c r="J62" s="43"/>
      <c r="K62" s="43"/>
      <c r="L62" s="43"/>
      <c r="M62" s="43"/>
      <c r="N62" s="43"/>
      <c r="O62" s="43"/>
      <c r="P62" s="43"/>
      <c r="Q62" s="43"/>
      <c r="R62" s="43"/>
      <c r="S62" s="43"/>
      <c r="T62" s="43"/>
      <c r="U62" s="43"/>
      <c r="V62" s="43"/>
      <c r="W62" s="43"/>
      <c r="X62" s="43"/>
      <c r="Y62" s="43"/>
      <c r="Z62" s="43"/>
      <c r="AA62" s="37"/>
    </row>
    <row r="63" spans="9:27" x14ac:dyDescent="0.2">
      <c r="I63" s="20"/>
      <c r="J63" s="56"/>
      <c r="K63" s="43"/>
      <c r="L63" s="43"/>
      <c r="M63" s="43"/>
      <c r="N63" s="43"/>
      <c r="O63" s="43"/>
      <c r="P63" s="43"/>
      <c r="Q63" s="43"/>
      <c r="R63" s="43"/>
      <c r="S63" s="43"/>
      <c r="T63" s="43"/>
      <c r="U63" s="43"/>
      <c r="V63" s="43"/>
      <c r="W63" s="43"/>
      <c r="X63" s="43"/>
      <c r="Y63" s="43"/>
      <c r="Z63" s="43"/>
      <c r="AA63" s="37"/>
    </row>
    <row r="64" spans="9:27" ht="9" customHeight="1" x14ac:dyDescent="0.2">
      <c r="I64" s="20"/>
      <c r="J64" s="56"/>
      <c r="K64" s="43"/>
      <c r="L64" s="43"/>
      <c r="M64" s="43"/>
      <c r="N64" s="43"/>
      <c r="O64" s="43"/>
      <c r="P64" s="43"/>
      <c r="Q64" s="43"/>
      <c r="R64" s="43"/>
      <c r="S64" s="43"/>
      <c r="T64" s="43"/>
      <c r="U64" s="43"/>
      <c r="V64" s="43"/>
      <c r="W64" s="43"/>
      <c r="X64" s="43"/>
      <c r="Y64" s="43"/>
      <c r="Z64" s="43"/>
      <c r="AA64" s="37"/>
    </row>
    <row r="65" spans="9:49" x14ac:dyDescent="0.2">
      <c r="I65" s="20"/>
      <c r="J65" s="56"/>
      <c r="K65" s="43"/>
      <c r="L65" s="43"/>
      <c r="M65" s="43"/>
      <c r="N65" s="43"/>
      <c r="O65" s="63"/>
      <c r="P65" s="133"/>
      <c r="Q65" s="133"/>
      <c r="R65" s="43"/>
      <c r="S65" s="43"/>
      <c r="T65" s="43"/>
      <c r="U65" s="43"/>
      <c r="V65" s="43"/>
      <c r="W65" s="57"/>
      <c r="X65" s="133"/>
      <c r="Y65" s="133"/>
      <c r="Z65" s="43"/>
      <c r="AA65" s="37"/>
    </row>
    <row r="66" spans="9:49" x14ac:dyDescent="0.2">
      <c r="I66" s="20"/>
      <c r="J66" s="56"/>
      <c r="K66" s="43"/>
      <c r="L66" s="43"/>
      <c r="M66" s="43"/>
      <c r="N66" s="43"/>
      <c r="O66" s="43"/>
      <c r="P66" s="43"/>
      <c r="Q66" s="43"/>
      <c r="R66" s="43"/>
      <c r="S66" s="43"/>
      <c r="T66" s="43"/>
      <c r="U66" s="43"/>
      <c r="V66" s="43"/>
      <c r="W66" s="43"/>
      <c r="X66" s="43"/>
      <c r="Y66" s="43"/>
      <c r="Z66" s="43"/>
      <c r="AA66" s="37"/>
    </row>
    <row r="67" spans="9:49" x14ac:dyDescent="0.2">
      <c r="I67" s="27"/>
      <c r="J67" s="28"/>
      <c r="K67" s="28"/>
      <c r="L67" s="29"/>
      <c r="M67" s="29"/>
      <c r="N67" s="29"/>
      <c r="O67" s="29"/>
      <c r="P67" s="29"/>
      <c r="Q67" s="29"/>
      <c r="R67" s="29"/>
      <c r="S67" s="29"/>
      <c r="T67" s="29"/>
      <c r="U67" s="29"/>
      <c r="V67" s="29"/>
      <c r="W67" s="29"/>
      <c r="X67" s="29"/>
      <c r="Y67" s="29"/>
      <c r="Z67" s="29"/>
      <c r="AA67" s="38"/>
    </row>
    <row r="76" spans="9:49" x14ac:dyDescent="0.2">
      <c r="AH76" s="5"/>
      <c r="AI76" s="5"/>
      <c r="AJ76" s="5"/>
      <c r="AK76" s="5"/>
      <c r="AL76" s="45"/>
      <c r="AM76" s="45"/>
      <c r="AN76" s="5"/>
      <c r="AO76" s="5"/>
      <c r="AP76" s="5"/>
      <c r="AQ76" s="45"/>
      <c r="AS76" s="5"/>
      <c r="AT76" s="5"/>
      <c r="AU76" s="5"/>
      <c r="AW76" s="42"/>
    </row>
    <row r="77" spans="9:49" x14ac:dyDescent="0.2">
      <c r="AH77" s="5"/>
      <c r="AI77" s="5"/>
      <c r="AJ77" s="5"/>
      <c r="AK77" s="5"/>
      <c r="AL77" s="45"/>
      <c r="AM77" s="45"/>
      <c r="AN77" s="5"/>
      <c r="AO77" s="5"/>
      <c r="AP77" s="5"/>
      <c r="AQ77" s="45"/>
      <c r="AS77" s="5"/>
      <c r="AT77" s="5"/>
      <c r="AU77" s="5"/>
      <c r="AW77" s="42"/>
    </row>
    <row r="78" spans="9:49" x14ac:dyDescent="0.2">
      <c r="AH78" s="5"/>
      <c r="AI78" s="5"/>
      <c r="AJ78" s="5"/>
      <c r="AK78" s="5"/>
      <c r="AL78" s="45"/>
      <c r="AM78" s="45"/>
      <c r="AN78" s="5"/>
      <c r="AO78" s="5"/>
      <c r="AP78" s="5"/>
      <c r="AQ78" s="45"/>
      <c r="AS78" s="5"/>
      <c r="AT78" s="5"/>
      <c r="AU78" s="5"/>
      <c r="AW78" s="42"/>
    </row>
    <row r="79" spans="9:49" x14ac:dyDescent="0.2">
      <c r="AH79" s="5"/>
      <c r="AI79" s="5"/>
      <c r="AJ79" s="5"/>
      <c r="AK79" s="5"/>
      <c r="AL79" s="45"/>
      <c r="AM79" s="45"/>
      <c r="AN79" s="5"/>
      <c r="AO79" s="5"/>
      <c r="AP79" s="5"/>
      <c r="AQ79" s="45"/>
      <c r="AS79" s="5"/>
      <c r="AT79" s="5"/>
      <c r="AU79" s="5"/>
      <c r="AW79" s="42"/>
    </row>
    <row r="80" spans="9:49" x14ac:dyDescent="0.2">
      <c r="AH80" s="5"/>
      <c r="AI80" s="5"/>
      <c r="AJ80" s="5"/>
      <c r="AK80" s="5"/>
      <c r="AL80" s="45"/>
      <c r="AM80" s="45"/>
      <c r="AN80" s="5"/>
      <c r="AO80" s="5"/>
      <c r="AP80" s="5"/>
      <c r="AQ80" s="45"/>
      <c r="AS80" s="5"/>
      <c r="AT80" s="5"/>
      <c r="AU80" s="5"/>
      <c r="AW80" s="42"/>
    </row>
    <row r="81" spans="34:49" x14ac:dyDescent="0.2">
      <c r="AH81" s="5"/>
      <c r="AI81" s="5"/>
      <c r="AJ81" s="5"/>
      <c r="AK81" s="5"/>
      <c r="AL81" s="45"/>
      <c r="AM81" s="45"/>
      <c r="AN81" s="5"/>
      <c r="AO81" s="5"/>
      <c r="AP81" s="5"/>
      <c r="AQ81" s="45"/>
      <c r="AS81" s="5"/>
      <c r="AT81" s="5"/>
      <c r="AU81" s="5"/>
      <c r="AW81" s="42"/>
    </row>
    <row r="82" spans="34:49" x14ac:dyDescent="0.2">
      <c r="AH82" s="5"/>
      <c r="AI82" s="5"/>
      <c r="AJ82" s="5"/>
      <c r="AK82" s="5"/>
      <c r="AL82" s="45"/>
      <c r="AM82" s="45"/>
      <c r="AN82" s="5"/>
      <c r="AO82" s="5"/>
      <c r="AP82" s="5"/>
      <c r="AQ82" s="45"/>
      <c r="AS82" s="5"/>
      <c r="AT82" s="5"/>
      <c r="AU82" s="5"/>
      <c r="AW82" s="42"/>
    </row>
    <row r="83" spans="34:49" x14ac:dyDescent="0.2">
      <c r="AH83" s="5"/>
      <c r="AI83" s="5"/>
      <c r="AJ83" s="5"/>
      <c r="AK83" s="5"/>
      <c r="AL83" s="45"/>
      <c r="AM83" s="45"/>
      <c r="AN83" s="5"/>
      <c r="AO83" s="5"/>
      <c r="AP83" s="5"/>
      <c r="AQ83" s="45"/>
      <c r="AS83" s="5"/>
      <c r="AT83" s="5"/>
      <c r="AU83" s="5"/>
      <c r="AW83" s="42"/>
    </row>
    <row r="84" spans="34:49" x14ac:dyDescent="0.2">
      <c r="AH84" s="5"/>
      <c r="AI84" s="5"/>
      <c r="AJ84" s="5"/>
      <c r="AK84" s="5"/>
      <c r="AL84" s="45"/>
      <c r="AM84" s="45"/>
      <c r="AN84" s="5"/>
      <c r="AO84" s="5"/>
      <c r="AP84" s="5"/>
      <c r="AQ84" s="45"/>
      <c r="AS84" s="5"/>
      <c r="AT84" s="5"/>
      <c r="AU84" s="5"/>
      <c r="AW84" s="42"/>
    </row>
    <row r="85" spans="34:49" x14ac:dyDescent="0.2">
      <c r="AH85" s="5"/>
      <c r="AI85" s="5"/>
      <c r="AJ85" s="5"/>
      <c r="AK85" s="5"/>
      <c r="AL85" s="45"/>
      <c r="AM85" s="45"/>
      <c r="AN85" s="5"/>
      <c r="AO85" s="5"/>
      <c r="AP85" s="5"/>
      <c r="AQ85" s="45"/>
      <c r="AS85" s="5"/>
      <c r="AT85" s="5"/>
      <c r="AU85" s="5"/>
      <c r="AW85" s="42"/>
    </row>
    <row r="86" spans="34:49" x14ac:dyDescent="0.2">
      <c r="AH86" s="5"/>
      <c r="AI86" s="5"/>
      <c r="AJ86" s="5"/>
      <c r="AK86" s="5"/>
      <c r="AL86" s="45"/>
      <c r="AM86" s="45"/>
      <c r="AN86" s="5"/>
      <c r="AO86" s="5"/>
      <c r="AP86" s="5"/>
      <c r="AQ86" s="45"/>
      <c r="AS86" s="5"/>
      <c r="AT86" s="5"/>
      <c r="AU86" s="5"/>
      <c r="AW86" s="42"/>
    </row>
    <row r="87" spans="34:49" x14ac:dyDescent="0.2">
      <c r="AH87" s="5"/>
      <c r="AI87" s="5"/>
      <c r="AJ87" s="5"/>
      <c r="AK87" s="5"/>
      <c r="AL87" s="45"/>
      <c r="AM87" s="45"/>
      <c r="AN87" s="5"/>
      <c r="AO87" s="5"/>
      <c r="AP87" s="5"/>
      <c r="AQ87" s="45"/>
      <c r="AS87" s="5"/>
      <c r="AT87" s="5"/>
      <c r="AU87" s="5"/>
      <c r="AW87" s="42"/>
    </row>
    <row r="88" spans="34:49" x14ac:dyDescent="0.2">
      <c r="AH88" s="5"/>
      <c r="AI88" s="5"/>
      <c r="AJ88" s="5"/>
      <c r="AK88" s="5"/>
      <c r="AL88" s="5"/>
      <c r="AM88" s="5"/>
      <c r="AN88" s="5"/>
      <c r="AO88" s="5"/>
      <c r="AP88" s="5"/>
      <c r="AQ88" s="5"/>
      <c r="AS88" s="5"/>
      <c r="AT88" s="5"/>
      <c r="AU88" s="5"/>
      <c r="AW88" s="42"/>
    </row>
    <row r="89" spans="34:49" x14ac:dyDescent="0.2">
      <c r="AH89" s="5"/>
      <c r="AI89" s="5"/>
      <c r="AJ89" s="5"/>
      <c r="AK89" s="5"/>
      <c r="AL89" s="5"/>
      <c r="AM89" s="5"/>
      <c r="AN89" s="5"/>
      <c r="AO89" s="5"/>
      <c r="AP89" s="5"/>
      <c r="AQ89" s="5"/>
      <c r="AS89" s="5"/>
      <c r="AT89" s="5"/>
      <c r="AU89" s="5"/>
      <c r="AW89" s="42"/>
    </row>
    <row r="90" spans="34:49" x14ac:dyDescent="0.2">
      <c r="AH90" s="5"/>
      <c r="AJ90" s="5"/>
      <c r="AK90" s="5"/>
      <c r="AP90" s="5"/>
      <c r="AS90" s="5"/>
      <c r="AT90" s="5"/>
      <c r="AU90" s="5"/>
      <c r="AW90" s="42"/>
    </row>
    <row r="91" spans="34:49" x14ac:dyDescent="0.2">
      <c r="AJ91" s="5"/>
      <c r="AK91" s="5"/>
      <c r="AP91" s="5"/>
      <c r="AS91" s="5"/>
      <c r="AT91" s="5"/>
      <c r="AU91" s="5"/>
      <c r="AW91" s="42"/>
    </row>
    <row r="92" spans="34:49" x14ac:dyDescent="0.2">
      <c r="AJ92" s="5"/>
      <c r="AK92" s="5"/>
      <c r="AP92" s="5"/>
      <c r="AS92" s="5"/>
      <c r="AT92" s="5"/>
      <c r="AU92" s="5"/>
      <c r="AW92" s="42"/>
    </row>
    <row r="93" spans="34:49" x14ac:dyDescent="0.2">
      <c r="AJ93" s="5"/>
      <c r="AK93" s="5"/>
      <c r="AP93" s="5"/>
      <c r="AS93" s="5"/>
      <c r="AT93" s="5"/>
      <c r="AU93" s="5"/>
      <c r="AW93" s="42"/>
    </row>
    <row r="94" spans="34:49" x14ac:dyDescent="0.2">
      <c r="AJ94" s="5"/>
      <c r="AK94" s="5"/>
      <c r="AP94" s="5"/>
      <c r="AS94" s="5"/>
      <c r="AT94" s="5"/>
      <c r="AU94" s="5"/>
      <c r="AW94" s="42"/>
    </row>
    <row r="95" spans="34:49" x14ac:dyDescent="0.2">
      <c r="AJ95" s="5"/>
      <c r="AK95" s="5"/>
      <c r="AP95" s="5"/>
      <c r="AS95" s="5"/>
      <c r="AT95" s="5"/>
      <c r="AU95" s="5"/>
      <c r="AW95" s="42"/>
    </row>
    <row r="96" spans="34:49" x14ac:dyDescent="0.2">
      <c r="AJ96" s="5"/>
      <c r="AK96" s="5"/>
      <c r="AP96" s="5"/>
      <c r="AS96" s="5"/>
      <c r="AT96" s="5"/>
      <c r="AU96" s="5"/>
      <c r="AW96" s="42"/>
    </row>
    <row r="97" spans="36:49" x14ac:dyDescent="0.2">
      <c r="AJ97" s="5"/>
      <c r="AK97" s="5"/>
      <c r="AP97" s="5"/>
      <c r="AS97" s="5"/>
      <c r="AT97" s="5"/>
      <c r="AU97" s="5"/>
      <c r="AW97" s="42"/>
    </row>
    <row r="98" spans="36:49" x14ac:dyDescent="0.2">
      <c r="AJ98" s="5"/>
      <c r="AK98" s="5"/>
      <c r="AP98" s="5"/>
      <c r="AS98" s="5"/>
      <c r="AT98" s="5"/>
      <c r="AU98" s="5"/>
      <c r="AW98" s="42"/>
    </row>
    <row r="99" spans="36:49" x14ac:dyDescent="0.2">
      <c r="AJ99" s="5"/>
      <c r="AK99" s="5"/>
      <c r="AP99" s="5"/>
      <c r="AW99" s="42"/>
    </row>
    <row r="100" spans="36:49" x14ac:dyDescent="0.2">
      <c r="AJ100" s="5"/>
      <c r="AK100" s="5"/>
      <c r="AP100" s="5"/>
      <c r="AW100" s="42"/>
    </row>
    <row r="101" spans="36:49" x14ac:dyDescent="0.2">
      <c r="AJ101" s="5"/>
      <c r="AK101" s="5"/>
      <c r="AP101" s="5"/>
      <c r="AW101" s="42"/>
    </row>
    <row r="102" spans="36:49" x14ac:dyDescent="0.2">
      <c r="AJ102" s="5"/>
      <c r="AK102" s="5"/>
      <c r="AP102" s="5"/>
      <c r="AW102" s="42"/>
    </row>
    <row r="103" spans="36:49" x14ac:dyDescent="0.2">
      <c r="AJ103" s="5"/>
      <c r="AK103" s="5"/>
      <c r="AP103" s="5"/>
      <c r="AW103" s="42"/>
    </row>
    <row r="104" spans="36:49" x14ac:dyDescent="0.2">
      <c r="AJ104" s="5"/>
      <c r="AK104" s="5"/>
      <c r="AP104" s="5"/>
      <c r="AW104" s="42"/>
    </row>
    <row r="105" spans="36:49" x14ac:dyDescent="0.2">
      <c r="AJ105" s="5"/>
      <c r="AK105" s="5"/>
      <c r="AP105" s="5"/>
      <c r="AW105" s="42"/>
    </row>
    <row r="106" spans="36:49" x14ac:dyDescent="0.2">
      <c r="AJ106" s="5"/>
      <c r="AK106" s="5"/>
      <c r="AP106" s="5"/>
    </row>
  </sheetData>
  <sheetProtection sheet="1" objects="1" scenarios="1"/>
  <mergeCells count="35">
    <mergeCell ref="V19:W19"/>
    <mergeCell ref="E3:H3"/>
    <mergeCell ref="E5:H5"/>
    <mergeCell ref="J2:Z2"/>
    <mergeCell ref="N8:V10"/>
    <mergeCell ref="W8:Z9"/>
    <mergeCell ref="W10:Z10"/>
    <mergeCell ref="J3:Z7"/>
    <mergeCell ref="Q23:Y24"/>
    <mergeCell ref="L28:Q28"/>
    <mergeCell ref="S28:X28"/>
    <mergeCell ref="L30:Q30"/>
    <mergeCell ref="S30:X30"/>
    <mergeCell ref="W11:Z11"/>
    <mergeCell ref="J12:N13"/>
    <mergeCell ref="M15:Q15"/>
    <mergeCell ref="N19:O19"/>
    <mergeCell ref="Q19:R19"/>
    <mergeCell ref="O42:Y44"/>
    <mergeCell ref="J47:L47"/>
    <mergeCell ref="T49:U49"/>
    <mergeCell ref="T51:U51"/>
    <mergeCell ref="L32:Q32"/>
    <mergeCell ref="S32:X32"/>
    <mergeCell ref="Q34:R34"/>
    <mergeCell ref="Q36:R36"/>
    <mergeCell ref="W57:X57"/>
    <mergeCell ref="W59:X59"/>
    <mergeCell ref="W61:X61"/>
    <mergeCell ref="P65:Q65"/>
    <mergeCell ref="X65:Y65"/>
    <mergeCell ref="U53:V53"/>
    <mergeCell ref="X53:Y53"/>
    <mergeCell ref="W54:Z56"/>
    <mergeCell ref="T55:U55"/>
  </mergeCells>
  <phoneticPr fontId="4" type="noConversion"/>
  <conditionalFormatting sqref="L40">
    <cfRule type="expression" dxfId="5" priority="1" stopIfTrue="1">
      <formula>$M$40&gt;""</formula>
    </cfRule>
  </conditionalFormatting>
  <conditionalFormatting sqref="L23:L24 M24:O24">
    <cfRule type="expression" dxfId="4" priority="2" stopIfTrue="1">
      <formula>$M$23&gt;""</formula>
    </cfRule>
  </conditionalFormatting>
  <conditionalFormatting sqref="O42:Y44">
    <cfRule type="expression" dxfId="3" priority="3" stopIfTrue="1">
      <formula>$M$39=""</formula>
    </cfRule>
  </conditionalFormatting>
  <conditionalFormatting sqref="P23:Y24">
    <cfRule type="expression" dxfId="2" priority="4" stopIfTrue="1">
      <formula>$M$22=0</formula>
    </cfRule>
    <cfRule type="expression" dxfId="1" priority="5" stopIfTrue="1">
      <formula>$M$22=""</formula>
    </cfRule>
  </conditionalFormatting>
  <conditionalFormatting sqref="J12:N13">
    <cfRule type="expression" dxfId="0" priority="6" stopIfTrue="1">
      <formula>$B$13=0</formula>
    </cfRule>
  </conditionalFormatting>
  <dataValidations count="10">
    <dataValidation type="decimal" operator="greaterThan" allowBlank="1" showInputMessage="1" showErrorMessage="1" errorTitle="ATTENTION!" error="The value must be greater than the starting value of the range." sqref="X53:Y53">
      <formula1>U53</formula1>
    </dataValidation>
    <dataValidation allowBlank="1" showInputMessage="1" showErrorMessage="1" promptTitle="Automatically calculated" prompt="Estimated total catch_x000a_/_x000a_Estimated total effort" sqref="W61:X61"/>
    <dataValidation type="decimal" operator="lessThan" allowBlank="1" showInputMessage="1" showErrorMessage="1" errorTitle="ATTENTION!" error="The value must be less than the ending value of the range." sqref="U53:V53">
      <formula1>X53</formula1>
    </dataValidation>
    <dataValidation type="decimal" operator="greaterThan" allowBlank="1" showInputMessage="1" showErrorMessage="1" errorTitle="ATTENTION!" error="Number only." sqref="T55:U55 T51:U51 T49:U49 Q34:R34 Q36:R36 W57:X57 W59:X59 P65:Q65 X65:Y65">
      <formula1>0</formula1>
    </dataValidation>
    <dataValidation type="list" allowBlank="1" showInputMessage="1" showErrorMessage="1" sqref="M40 M23">
      <formula1>$AF$76:$AF$77</formula1>
    </dataValidation>
    <dataValidation type="list" allowBlank="1" showInputMessage="1" showErrorMessage="1" sqref="L32:Q32 L30:Q30 S28:X28 L28:Q28 S32:X32 S30:X30">
      <formula1>$AV$76:$AV$105</formula1>
    </dataValidation>
    <dataValidation type="list" allowBlank="1" showInputMessage="1" showErrorMessage="1" sqref="M15:Q15">
      <formula1>$AR$76:$AR$98</formula1>
    </dataValidation>
    <dataValidation type="list" allowBlank="1" showInputMessage="1" showErrorMessage="1" sqref="M17">
      <formula1>$AH$76:$AH$90</formula1>
    </dataValidation>
    <dataValidation type="list" allowBlank="1" showInputMessage="1" showErrorMessage="1" prompt="DAY" sqref="P19 U19">
      <formula1>$AJ$76:$AJ$106</formula1>
    </dataValidation>
    <dataValidation type="list" allowBlank="1" showInputMessage="1" showErrorMessage="1" prompt="MONTH" sqref="Q19:R19 V19:W19">
      <formula1>$AL$76:$AL$87</formula1>
    </dataValidation>
  </dataValidations>
  <hyperlinks>
    <hyperlink ref="E3:H3" location="Form!E3" display="FORM"/>
  </hyperlinks>
  <printOptions horizontalCentered="1"/>
  <pageMargins left="0.39370078740157483" right="0.39370078740157483" top="0.59055118110236227" bottom="0.59055118110236227" header="0.51181102362204722" footer="0.19685039370078741"/>
  <pageSetup paperSize="9" orientation="portrait" r:id="rId1"/>
  <headerFooter alignWithMargins="0">
    <oddFooter>&amp;L&amp;"Times New Roman,Italic"Recommendation GFCM/2006/2 - Annual Report Form</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
  <sheetViews>
    <sheetView showRowColHeaders="0" workbookViewId="0">
      <selection activeCell="E3" sqref="E3:H3"/>
    </sheetView>
  </sheetViews>
  <sheetFormatPr defaultRowHeight="12.75" x14ac:dyDescent="0.2"/>
  <cols>
    <col min="1" max="2" width="9.140625" style="245"/>
    <col min="3" max="3" width="19.42578125" style="245" bestFit="1" customWidth="1"/>
    <col min="4" max="8" width="9.140625" style="245"/>
    <col min="9" max="9" width="23.28515625" style="245" customWidth="1"/>
    <col min="10" max="17" width="9.28515625" style="245" customWidth="1"/>
    <col min="18" max="18" width="11.140625" style="245" customWidth="1"/>
    <col min="19" max="19" width="13.42578125" style="245" customWidth="1"/>
    <col min="20" max="21" width="9.140625" style="245"/>
    <col min="22" max="22" width="30.28515625" style="245" bestFit="1" customWidth="1"/>
    <col min="23" max="23" width="16.28515625" style="245" customWidth="1"/>
    <col min="24" max="24" width="17.42578125" style="245" customWidth="1"/>
    <col min="25" max="26" width="9.140625" style="245"/>
    <col min="27" max="28" width="10.42578125" style="245" customWidth="1"/>
    <col min="29" max="29" width="23.28515625" style="245" customWidth="1"/>
    <col min="30" max="30" width="9.140625" style="245"/>
    <col min="31" max="31" width="26.140625" style="245" bestFit="1" customWidth="1"/>
    <col min="32" max="32" width="23.7109375" style="245" bestFit="1" customWidth="1"/>
    <col min="33" max="16384" width="9.140625" style="245"/>
  </cols>
  <sheetData>
    <row r="1" spans="1:32" x14ac:dyDescent="0.2">
      <c r="A1" s="244">
        <v>1</v>
      </c>
      <c r="B1" s="244">
        <v>2</v>
      </c>
      <c r="C1" s="244">
        <v>3</v>
      </c>
      <c r="D1" s="244">
        <v>4</v>
      </c>
      <c r="E1" s="244">
        <v>5</v>
      </c>
      <c r="F1" s="244">
        <v>6</v>
      </c>
      <c r="G1" s="244">
        <v>7</v>
      </c>
      <c r="H1" s="244">
        <v>8</v>
      </c>
      <c r="I1" s="244">
        <v>9</v>
      </c>
      <c r="J1" s="244">
        <v>10</v>
      </c>
      <c r="K1" s="244">
        <v>11</v>
      </c>
      <c r="L1" s="244">
        <v>12</v>
      </c>
      <c r="M1" s="244">
        <v>13</v>
      </c>
      <c r="N1" s="244">
        <v>14</v>
      </c>
      <c r="O1" s="244">
        <v>15</v>
      </c>
      <c r="P1" s="244">
        <v>16</v>
      </c>
      <c r="Q1" s="244">
        <v>17</v>
      </c>
      <c r="R1" s="244">
        <v>18</v>
      </c>
      <c r="S1" s="244">
        <v>19</v>
      </c>
      <c r="T1" s="244">
        <v>20</v>
      </c>
      <c r="U1" s="244">
        <v>21</v>
      </c>
      <c r="V1" s="244">
        <v>22</v>
      </c>
      <c r="W1" s="244">
        <v>23</v>
      </c>
      <c r="X1" s="244">
        <v>24</v>
      </c>
      <c r="Y1" s="244">
        <v>25</v>
      </c>
      <c r="Z1" s="244">
        <v>26</v>
      </c>
      <c r="AA1" s="244">
        <v>27</v>
      </c>
      <c r="AB1" s="244">
        <v>28</v>
      </c>
      <c r="AC1" s="244">
        <v>29</v>
      </c>
      <c r="AD1" s="244">
        <v>30</v>
      </c>
      <c r="AE1" s="244">
        <v>31</v>
      </c>
      <c r="AF1" s="244">
        <v>32</v>
      </c>
    </row>
    <row r="3" spans="1:32" ht="12.75" customHeight="1" x14ac:dyDescent="0.2">
      <c r="H3" s="246" t="str">
        <f>Form!K21</f>
        <v>Extension of fishing period into January of the following year?</v>
      </c>
      <c r="I3" s="246"/>
      <c r="R3" s="246" t="str">
        <f>Form!K36</f>
        <v>Total landings (tonnes)</v>
      </c>
      <c r="S3" s="246" t="str">
        <f>Form!K38</f>
        <v>Total transhipments (tonnes)</v>
      </c>
      <c r="T3" s="246" t="str">
        <f>Form!K40</f>
        <v>System of collection and treatment of catch and effort data?</v>
      </c>
      <c r="U3" s="246"/>
      <c r="V3" s="246"/>
      <c r="W3" s="246" t="str">
        <f>Form!K51</f>
        <v>Number of vessels involved in the fishery</v>
      </c>
      <c r="X3" s="246" t="str">
        <f>Form!K53</f>
        <v>Total GT of vessels involved in the fishery</v>
      </c>
      <c r="Y3" s="246" t="str">
        <f>Form!K55</f>
        <v>Length range of vessels involved in the fishery (m)</v>
      </c>
      <c r="Z3" s="246"/>
      <c r="AA3" s="246" t="str">
        <f>Form!K57</f>
        <v>Average length of vessels involved in the fishery (m)</v>
      </c>
      <c r="AB3" s="246" t="str">
        <f>Form!K59</f>
        <v>Estimated total catch (tonnes)</v>
      </c>
      <c r="AC3" s="246" t="str">
        <f>Form!K61</f>
        <v>Estimated total effort (number of FADs * number of fishing trips)</v>
      </c>
      <c r="AD3" s="246" t="str">
        <f>Form!V63</f>
        <v>CPUE</v>
      </c>
      <c r="AE3" s="246" t="str">
        <f>Form!K65</f>
        <v>Average size of fish caught at the:</v>
      </c>
      <c r="AF3" s="246"/>
    </row>
    <row r="4" spans="1:32" ht="12.75" customHeight="1" x14ac:dyDescent="0.2">
      <c r="D4" s="247" t="str">
        <f>Form!K19</f>
        <v>Fishing period</v>
      </c>
      <c r="E4" s="247"/>
      <c r="F4" s="247"/>
      <c r="G4" s="247"/>
      <c r="H4" s="246"/>
      <c r="I4" s="246"/>
      <c r="J4" s="247" t="str">
        <f>Form!K26</f>
        <v>GSAs (of fishing operation)</v>
      </c>
      <c r="K4" s="247"/>
      <c r="L4" s="247"/>
      <c r="M4" s="247"/>
      <c r="N4" s="247"/>
      <c r="O4" s="247"/>
      <c r="P4" s="247"/>
      <c r="Q4" s="244"/>
      <c r="R4" s="246"/>
      <c r="S4" s="246"/>
      <c r="T4" s="246"/>
      <c r="U4" s="246"/>
      <c r="V4" s="246"/>
      <c r="W4" s="246"/>
      <c r="X4" s="246"/>
      <c r="Y4" s="246"/>
      <c r="Z4" s="246"/>
      <c r="AA4" s="246"/>
      <c r="AB4" s="246"/>
      <c r="AC4" s="246"/>
      <c r="AD4" s="246"/>
      <c r="AE4" s="246"/>
      <c r="AF4" s="246"/>
    </row>
    <row r="5" spans="1:32" ht="25.5" x14ac:dyDescent="0.2">
      <c r="A5" s="244" t="str">
        <f>Form!K17</f>
        <v>Year</v>
      </c>
      <c r="B5" s="244" t="str">
        <f>Form!K15</f>
        <v>Country</v>
      </c>
      <c r="C5" s="244" t="str">
        <f>Form!W10</f>
        <v>Reporting Authority</v>
      </c>
      <c r="D5" s="247" t="str">
        <f>Form!N19</f>
        <v>from</v>
      </c>
      <c r="E5" s="247"/>
      <c r="F5" s="247" t="s">
        <v>4</v>
      </c>
      <c r="G5" s="247"/>
      <c r="H5" s="248" t="str">
        <f>Form!L23</f>
        <v>Yes / No</v>
      </c>
      <c r="I5" s="248" t="str">
        <f>Form!P23</f>
        <v>Specify reason:</v>
      </c>
      <c r="J5" s="244">
        <v>1</v>
      </c>
      <c r="K5" s="244">
        <v>2</v>
      </c>
      <c r="L5" s="244">
        <v>3</v>
      </c>
      <c r="M5" s="244">
        <v>4</v>
      </c>
      <c r="N5" s="244">
        <v>5</v>
      </c>
      <c r="O5" s="244">
        <v>6</v>
      </c>
      <c r="P5" s="244">
        <v>7</v>
      </c>
      <c r="Q5" s="244">
        <v>8</v>
      </c>
      <c r="R5" s="246"/>
      <c r="S5" s="246"/>
      <c r="T5" s="244" t="str">
        <f>Form!L42</f>
        <v>Yes / No</v>
      </c>
      <c r="U5" s="244" t="s">
        <v>118</v>
      </c>
      <c r="V5" s="244" t="s">
        <v>117</v>
      </c>
      <c r="W5" s="246"/>
      <c r="X5" s="246"/>
      <c r="Y5" s="248" t="str">
        <f>Form!T55</f>
        <v>from</v>
      </c>
      <c r="Z5" s="248" t="str">
        <f>Form!W55</f>
        <v>to</v>
      </c>
      <c r="AA5" s="246"/>
      <c r="AB5" s="246"/>
      <c r="AC5" s="246"/>
      <c r="AD5" s="246"/>
      <c r="AE5" s="248" t="str">
        <f>Form!O67</f>
        <v>a) beginning of season (mm)</v>
      </c>
      <c r="AF5" s="248" t="str">
        <f>Form!W67</f>
        <v>b) end of the season (mm)</v>
      </c>
    </row>
    <row r="6" spans="1:32" s="249" customFormat="1" x14ac:dyDescent="0.2">
      <c r="A6" s="249" t="str">
        <f>IF(Form!M17="","NULL",Form!M17)</f>
        <v>NULL</v>
      </c>
      <c r="B6" s="249" t="str">
        <f>IF(Form!S15="","NULL",Form!S15)</f>
        <v>NULL</v>
      </c>
      <c r="C6" s="249" t="str">
        <f>IF(Form!W11="","NULL",Form!W11)</f>
        <v>NULL</v>
      </c>
      <c r="D6" s="249" t="str">
        <f>IF(Form!P19="","NULL",Form!P19)</f>
        <v>NULL</v>
      </c>
      <c r="E6" s="249" t="str">
        <f>IF(Form!R20="","NULL",Form!R20)</f>
        <v>NULL</v>
      </c>
      <c r="F6" s="249" t="str">
        <f>IF(Form!U19="","NULL",Form!U19)</f>
        <v>NULL</v>
      </c>
      <c r="G6" s="249" t="str">
        <f>IF(Form!W20="","NULL",Form!W20)</f>
        <v>NULL</v>
      </c>
      <c r="H6" s="249" t="str">
        <f>IF(Form!M22="","NULL",Form!M22)</f>
        <v>NULL</v>
      </c>
      <c r="I6" s="249" t="str">
        <f>IF(Form!Q23=0,"NULL",IF(Form!M22=1,Form!Q23,"NULL"))</f>
        <v>NULL</v>
      </c>
      <c r="J6" s="249" t="str">
        <f>IF(Form!K28="","NULL",Form!K28)</f>
        <v>NULL</v>
      </c>
      <c r="K6" s="249" t="str">
        <f>IF(Form!K30="","NULL",Form!K30)</f>
        <v>NULL</v>
      </c>
      <c r="L6" s="249" t="str">
        <f>IF(Form!K32="","NULL",Form!K32)</f>
        <v>NULL</v>
      </c>
      <c r="M6" s="249" t="str">
        <f>IF(Form!K34="","NULL",Form!K34)</f>
        <v>NULL</v>
      </c>
      <c r="N6" s="249" t="str">
        <f>IF(Form!R28="","NULL",Form!R28)</f>
        <v>NULL</v>
      </c>
      <c r="O6" s="249" t="str">
        <f>IF(Form!R30="","NULL",Form!R30)</f>
        <v>NULL</v>
      </c>
      <c r="P6" s="249" t="str">
        <f>IF(Form!R32="","NULL",Form!R32)</f>
        <v>NULL</v>
      </c>
      <c r="Q6" s="249" t="str">
        <f>IF(Form!R34="","NULL",Form!R34)</f>
        <v>NULL</v>
      </c>
      <c r="R6" s="250" t="str">
        <f>IF(TRIM(Form!Q36)="","NULL",Form!Q36)</f>
        <v>NULL</v>
      </c>
      <c r="S6" s="250" t="str">
        <f>IF(TRIM(Form!Q38)="","NULL",Form!Q38)</f>
        <v>NULL</v>
      </c>
      <c r="T6" s="249" t="str">
        <f>IF(Form!M41="","NULL",Form!M41)</f>
        <v>NULL</v>
      </c>
      <c r="U6" s="249" t="str">
        <f>IF(Form!O44=0,"NULL",IF(Form!O42=Data!U5,Form!O44,"NULL"))</f>
        <v>NULL</v>
      </c>
      <c r="V6" s="249" t="str">
        <f>IF(Form!O44=0,"NULL",IF(Form!O42=Data!V5,Form!O44,"NULL"))</f>
        <v>NULL</v>
      </c>
      <c r="W6" s="249" t="str">
        <f>IF(TRIM(Form!T51)="","NULL",Form!T51)</f>
        <v>NULL</v>
      </c>
      <c r="X6" s="249" t="str">
        <f>IF(TRIM(Form!T53)="","NULL",Form!T53)</f>
        <v>NULL</v>
      </c>
      <c r="Y6" s="249" t="str">
        <f>IF(TRIM(Form!U55)="","NULL",Form!U55)</f>
        <v>NULL</v>
      </c>
      <c r="Z6" s="249" t="str">
        <f>IF(TRIM(Form!X55)="","NULL",Form!X55)</f>
        <v>NULL</v>
      </c>
      <c r="AA6" s="250" t="str">
        <f>IF(TRIM(Form!T57)="","NULL",Form!T57)</f>
        <v>NULL</v>
      </c>
      <c r="AB6" s="249" t="str">
        <f>IF(TRIM(Form!W59)="","NULL",Form!W59)</f>
        <v>NULL</v>
      </c>
      <c r="AC6" s="249" t="str">
        <f>IF(TRIM(Form!W61)="","NULL",Form!W61)</f>
        <v>NULL</v>
      </c>
      <c r="AD6" s="250" t="str">
        <f>IF(TRIM(Form!W63)="","NULL",Form!W63)</f>
        <v>NULL</v>
      </c>
      <c r="AE6" s="249" t="str">
        <f>IF(TRIM(Form!P67)="","NULL",Form!P67)</f>
        <v>NULL</v>
      </c>
      <c r="AF6" s="249" t="str">
        <f>IF(TRIM(Form!X67)="","NULL",Form!X67)</f>
        <v>NULL</v>
      </c>
    </row>
  </sheetData>
  <sheetProtection selectLockedCells="1" selectUnlockedCells="1"/>
  <mergeCells count="16">
    <mergeCell ref="H3:I4"/>
    <mergeCell ref="D5:E5"/>
    <mergeCell ref="F5:G5"/>
    <mergeCell ref="D4:G4"/>
    <mergeCell ref="AE3:AF4"/>
    <mergeCell ref="AB3:AB5"/>
    <mergeCell ref="AC3:AC5"/>
    <mergeCell ref="AD3:AD5"/>
    <mergeCell ref="J4:P4"/>
    <mergeCell ref="R3:R5"/>
    <mergeCell ref="AA3:AA5"/>
    <mergeCell ref="Y3:Z4"/>
    <mergeCell ref="S3:S5"/>
    <mergeCell ref="T3:V4"/>
    <mergeCell ref="W3:W5"/>
    <mergeCell ref="X3:X5"/>
  </mergeCells>
  <phoneticPr fontId="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
  <sheetViews>
    <sheetView showRowColHeaders="0" workbookViewId="0">
      <selection activeCell="E3" sqref="E3:H3"/>
    </sheetView>
  </sheetViews>
  <sheetFormatPr defaultRowHeight="12.75" x14ac:dyDescent="0.2"/>
  <cols>
    <col min="1" max="10" width="5.5703125" style="245" bestFit="1" customWidth="1"/>
    <col min="11" max="12" width="5.5703125" style="245" customWidth="1"/>
    <col min="13" max="32" width="5.5703125" style="245" bestFit="1" customWidth="1"/>
    <col min="33" max="16384" width="9.140625" style="245"/>
  </cols>
  <sheetData>
    <row r="1" spans="1:32" x14ac:dyDescent="0.2">
      <c r="A1" s="244">
        <f>Data!A1</f>
        <v>1</v>
      </c>
      <c r="B1" s="244">
        <f>Data!B1</f>
        <v>2</v>
      </c>
      <c r="C1" s="244">
        <f>Data!C1</f>
        <v>3</v>
      </c>
      <c r="D1" s="244">
        <f>Data!D1</f>
        <v>4</v>
      </c>
      <c r="E1" s="244">
        <f>Data!E1</f>
        <v>5</v>
      </c>
      <c r="F1" s="244">
        <f>Data!F1</f>
        <v>6</v>
      </c>
      <c r="G1" s="244">
        <f>Data!G1</f>
        <v>7</v>
      </c>
      <c r="H1" s="244">
        <f>Data!H1</f>
        <v>8</v>
      </c>
      <c r="I1" s="244">
        <f>Data!I1</f>
        <v>9</v>
      </c>
      <c r="J1" s="244">
        <f>Data!J1</f>
        <v>10</v>
      </c>
      <c r="K1" s="244">
        <f>Data!K1</f>
        <v>11</v>
      </c>
      <c r="L1" s="244">
        <f>Data!L1</f>
        <v>12</v>
      </c>
      <c r="M1" s="244">
        <f>Data!M1</f>
        <v>13</v>
      </c>
      <c r="N1" s="244">
        <f>Data!N1</f>
        <v>14</v>
      </c>
      <c r="O1" s="244">
        <f>Data!O1</f>
        <v>15</v>
      </c>
      <c r="P1" s="244">
        <f>Data!P1</f>
        <v>16</v>
      </c>
      <c r="Q1" s="244">
        <f>Data!Q1</f>
        <v>17</v>
      </c>
      <c r="R1" s="244">
        <f>Data!R1</f>
        <v>18</v>
      </c>
      <c r="S1" s="244">
        <f>Data!S1</f>
        <v>19</v>
      </c>
      <c r="T1" s="244">
        <f>Data!T1</f>
        <v>20</v>
      </c>
      <c r="U1" s="244">
        <f>Data!U1</f>
        <v>21</v>
      </c>
      <c r="V1" s="244">
        <f>Data!V1</f>
        <v>22</v>
      </c>
      <c r="W1" s="244">
        <f>Data!W1</f>
        <v>23</v>
      </c>
      <c r="X1" s="244">
        <f>Data!X1</f>
        <v>24</v>
      </c>
      <c r="Y1" s="244">
        <f>Data!Y1</f>
        <v>25</v>
      </c>
      <c r="Z1" s="244">
        <f>Data!Z1</f>
        <v>26</v>
      </c>
      <c r="AA1" s="244">
        <f>Data!AA1</f>
        <v>27</v>
      </c>
      <c r="AB1" s="244">
        <f>Data!AB1</f>
        <v>28</v>
      </c>
      <c r="AC1" s="244">
        <f>Data!AC1</f>
        <v>29</v>
      </c>
      <c r="AD1" s="244">
        <f>Data!AD1</f>
        <v>30</v>
      </c>
      <c r="AE1" s="244">
        <f>Data!AE1</f>
        <v>31</v>
      </c>
      <c r="AF1" s="244">
        <f>Data!AF1</f>
        <v>32</v>
      </c>
    </row>
    <row r="2" spans="1:32" x14ac:dyDescent="0.2">
      <c r="A2" s="245" t="str">
        <f>Data!A6</f>
        <v>NULL</v>
      </c>
      <c r="B2" s="245" t="str">
        <f>Data!B6</f>
        <v>NULL</v>
      </c>
      <c r="C2" s="245" t="str">
        <f>Data!C6</f>
        <v>NULL</v>
      </c>
      <c r="D2" s="245" t="str">
        <f>Data!D6</f>
        <v>NULL</v>
      </c>
      <c r="E2" s="245" t="str">
        <f>Data!E6</f>
        <v>NULL</v>
      </c>
      <c r="F2" s="245" t="str">
        <f>Data!F6</f>
        <v>NULL</v>
      </c>
      <c r="G2" s="245" t="str">
        <f>Data!G6</f>
        <v>NULL</v>
      </c>
      <c r="H2" s="245" t="str">
        <f>Data!H6</f>
        <v>NULL</v>
      </c>
      <c r="I2" s="245" t="str">
        <f>Data!I6</f>
        <v>NULL</v>
      </c>
      <c r="J2" s="245" t="str">
        <f>Data!J6</f>
        <v>NULL</v>
      </c>
      <c r="K2" s="245" t="str">
        <f>Data!K6</f>
        <v>NULL</v>
      </c>
      <c r="L2" s="245" t="str">
        <f>Data!L6</f>
        <v>NULL</v>
      </c>
      <c r="M2" s="245" t="str">
        <f>Data!M6</f>
        <v>NULL</v>
      </c>
      <c r="N2" s="245" t="str">
        <f>Data!N6</f>
        <v>NULL</v>
      </c>
      <c r="O2" s="245" t="str">
        <f>Data!O6</f>
        <v>NULL</v>
      </c>
      <c r="P2" s="245" t="str">
        <f>Data!P6</f>
        <v>NULL</v>
      </c>
      <c r="Q2" s="245" t="str">
        <f>Data!Q6</f>
        <v>NULL</v>
      </c>
      <c r="R2" s="245" t="str">
        <f>Data!R6</f>
        <v>NULL</v>
      </c>
      <c r="S2" s="245" t="str">
        <f>Data!S6</f>
        <v>NULL</v>
      </c>
      <c r="T2" s="245" t="str">
        <f>Data!T6</f>
        <v>NULL</v>
      </c>
      <c r="U2" s="245" t="str">
        <f>Data!U6</f>
        <v>NULL</v>
      </c>
      <c r="V2" s="245" t="str">
        <f>Data!V6</f>
        <v>NULL</v>
      </c>
      <c r="W2" s="245" t="str">
        <f>Data!W6</f>
        <v>NULL</v>
      </c>
      <c r="X2" s="245" t="str">
        <f>Data!X6</f>
        <v>NULL</v>
      </c>
      <c r="Y2" s="245" t="str">
        <f>Data!Y6</f>
        <v>NULL</v>
      </c>
      <c r="Z2" s="245" t="str">
        <f>Data!Z6</f>
        <v>NULL</v>
      </c>
      <c r="AA2" s="245" t="str">
        <f>Data!AA6</f>
        <v>NULL</v>
      </c>
      <c r="AB2" s="245" t="str">
        <f>Data!AB6</f>
        <v>NULL</v>
      </c>
      <c r="AC2" s="245" t="str">
        <f>Data!AC6</f>
        <v>NULL</v>
      </c>
      <c r="AD2" s="245" t="str">
        <f>Data!AD6</f>
        <v>NULL</v>
      </c>
      <c r="AE2" s="245" t="str">
        <f>Data!AE6</f>
        <v>NULL</v>
      </c>
      <c r="AF2" s="245" t="str">
        <f>Data!AF6</f>
        <v>NULL</v>
      </c>
    </row>
  </sheetData>
  <sheetProtection selectLockedCells="1" selectUnlockedCells="1"/>
  <phoneticPr fontId="4"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08CB5DB599F41AB3521FC4008F8D0" ma:contentTypeVersion="1" ma:contentTypeDescription="Create a new document." ma:contentTypeScope="" ma:versionID="78ea784d37fa889fb8e3586021e13927">
  <xsd:schema xmlns:xsd="http://www.w3.org/2001/XMLSchema" xmlns:xs="http://www.w3.org/2001/XMLSchema" xmlns:p="http://schemas.microsoft.com/office/2006/metadata/properties" xmlns:ns3="cd4166c9-4bc2-4fa2-bf23-9d3ca9e8a4ff" targetNamespace="http://schemas.microsoft.com/office/2006/metadata/properties" ma:root="true" ma:fieldsID="925a73311427c06dde6a96d6f184ce56" ns3:_="">
    <xsd:import namespace="cd4166c9-4bc2-4fa2-bf23-9d3ca9e8a4ff"/>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166c9-4bc2-4fa2-bf23-9d3ca9e8a4f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E393BE-CDA6-411F-BB0E-4CCB309C60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166c9-4bc2-4fa2-bf23-9d3ca9e8a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4AE6C1-09E8-404E-8710-08B7672AAE77}">
  <ds:schemaRefs>
    <ds:schemaRef ds:uri="http://schemas.microsoft.com/sharepoint/v3/contenttype/forms"/>
  </ds:schemaRefs>
</ds:datastoreItem>
</file>

<file path=customXml/itemProps3.xml><?xml version="1.0" encoding="utf-8"?>
<ds:datastoreItem xmlns:ds="http://schemas.openxmlformats.org/officeDocument/2006/customXml" ds:itemID="{8BEBB663-6785-4485-97B0-114FDB4AE5D4}">
  <ds:schemaRefs>
    <ds:schemaRef ds:uri="cd4166c9-4bc2-4fa2-bf23-9d3ca9e8a4ff"/>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vt:lpstr>
      <vt:lpstr>Rec</vt:lpstr>
      <vt:lpstr>Data</vt:lpstr>
      <vt:lpstr>DataSystem</vt:lpstr>
      <vt:lpstr>Form!Print_Area</vt:lpstr>
      <vt:lpstr>Rec!Print_Area</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Dolphin Fish Form</dc:title>
  <dc:subject>Recommendation GFCM/2006/2</dc:subject>
  <dc:creator>GFCM</dc:creator>
  <dc:description>Establishment of a closed season for the dolphin fish fisheries using Fish Aggregation Devices (FADs)</dc:description>
  <cp:lastModifiedBy>Federico DeRossi (FIPI)</cp:lastModifiedBy>
  <cp:lastPrinted>2014-04-22T13:36:58Z</cp:lastPrinted>
  <dcterms:created xsi:type="dcterms:W3CDTF">2007-05-30T08:51:38Z</dcterms:created>
  <dcterms:modified xsi:type="dcterms:W3CDTF">2014-04-22T13:37:57Z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854383080</vt:i4>
  </property>
  <property fmtid="{D5CDD505-2E9C-101B-9397-08002B2CF9AE}" pid="3" name="_EmailSubject">
    <vt:lpwstr>Cory</vt:lpwstr>
  </property>
  <property fmtid="{D5CDD505-2E9C-101B-9397-08002B2CF9AE}" pid="4" name="_AuthorEmail">
    <vt:lpwstr>Matthew.Camilleri@fao.org</vt:lpwstr>
  </property>
  <property fmtid="{D5CDD505-2E9C-101B-9397-08002B2CF9AE}" pid="5" name="_AuthorEmailDisplayName">
    <vt:lpwstr>Camilleri, Matthew (FIEL)</vt:lpwstr>
  </property>
  <property fmtid="{D5CDD505-2E9C-101B-9397-08002B2CF9AE}" pid="6" name="_ReviewingToolsShownOnce">
    <vt:lpwstr/>
  </property>
</Properties>
</file>